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成绩信息总表" sheetId="1" r:id="rId1"/>
    <sheet name="23中药1班" sheetId="4" r:id="rId2"/>
    <sheet name="23中药2班" sheetId="5" r:id="rId3"/>
    <sheet name="成绩信息 (转专业)" sheetId="3" r:id="rId4"/>
  </sheets>
  <definedNames>
    <definedName name="_xlnm._FilterDatabase" localSheetId="0" hidden="1">成绩信息总表!$A$4:$BD$73</definedName>
    <definedName name="_xlnm._FilterDatabase" localSheetId="3" hidden="1">'成绩信息 (转专业)'!$A$4:$BL$7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<sst xmlns="http://schemas.openxmlformats.org/spreadsheetml/2006/main" count="876" uniqueCount="210">
  <si>
    <t>成绩信息</t>
  </si>
  <si>
    <t>课程1</t>
  </si>
  <si>
    <t>课程2</t>
  </si>
  <si>
    <t>课程3</t>
  </si>
  <si>
    <t>课程4</t>
  </si>
  <si>
    <t>课程5</t>
  </si>
  <si>
    <t>课程6</t>
  </si>
  <si>
    <t>课程7</t>
  </si>
  <si>
    <t>课程8</t>
  </si>
  <si>
    <t>课程9</t>
  </si>
  <si>
    <t>课程10</t>
  </si>
  <si>
    <t>课程11</t>
  </si>
  <si>
    <t>课程12</t>
  </si>
  <si>
    <t>课程13</t>
  </si>
  <si>
    <t>课程14</t>
  </si>
  <si>
    <t>课程15</t>
  </si>
  <si>
    <t>课程16</t>
  </si>
  <si>
    <t>课程17</t>
  </si>
  <si>
    <t>课程18</t>
  </si>
  <si>
    <t>学号</t>
  </si>
  <si>
    <t>姓名</t>
  </si>
  <si>
    <t>班级</t>
  </si>
  <si>
    <t>课程门数</t>
  </si>
  <si>
    <t>形势与政策3，公共课，必修，学分0.5，学时8，2024-2025-1</t>
  </si>
  <si>
    <t>创新创业基础，公共课，必修，学分2，学时32，2024-2025-1</t>
  </si>
  <si>
    <t>中药炮制技术，专业课，必修，学分3，学时48，2024-2025-1</t>
  </si>
  <si>
    <t>中药化学，专业课，必修，学分4，学时72，2024-2025-1</t>
  </si>
  <si>
    <t>职业发展与就业创业指导1，公共课，必修，学分1，学时16，2024-2025-1</t>
  </si>
  <si>
    <t>中药学，专业课，必修，学分3.5，学时58，2024-2025-1</t>
  </si>
  <si>
    <t>中药药理，专业课，必修，学分3，学时48，2024-2025-1</t>
  </si>
  <si>
    <t>药品市场营销学，专业课，必修，学分2，学时36，2024-2025-1</t>
  </si>
  <si>
    <t>药事管理与法规，专业课，限选，学分2，学时32，2024-2025-1</t>
  </si>
  <si>
    <t>中药药剂技术（含中药调剂技术和中药制剂技术），专业课，必修，学分5，学时80，2024-2025-1</t>
  </si>
  <si>
    <t>形势与政策4，公共课，必修，学分0.5，学时8，2024-2025-2</t>
  </si>
  <si>
    <t>中药鉴定技术，专业课，必修，学分8，学时128，2024-2025-2</t>
  </si>
  <si>
    <t>方剂与中成药，专业课，必修，学分3.5，学时58，2024-2025-2</t>
  </si>
  <si>
    <t>中药生物技术，专业课，必修，学分3，学时54，2024-2025-2</t>
  </si>
  <si>
    <t>中药制剂检测技术，专业课，必修，学分4，学时64，2024-2025-2</t>
  </si>
  <si>
    <t>专业技术综合实训，专业课，必修，学分2，学时32，2024-2025-2</t>
  </si>
  <si>
    <t>职业发展与就业创业指导2，公共课，必修，学分1，学时16，2024-2025-2</t>
  </si>
  <si>
    <t>中药栽培技术，专业课，限选，学分2，学时32，2024-2025-2</t>
  </si>
  <si>
    <t>不及格门数</t>
  </si>
  <si>
    <t>所得必修学分</t>
  </si>
  <si>
    <t>平均学分绩点</t>
  </si>
  <si>
    <t>百分制分数</t>
  </si>
  <si>
    <t>专业排名</t>
  </si>
  <si>
    <t>602387300009</t>
  </si>
  <si>
    <t>盘晓琳</t>
  </si>
  <si>
    <t>23中药1班</t>
  </si>
  <si>
    <t>602387300050</t>
  </si>
  <si>
    <t>胡玉玲</t>
  </si>
  <si>
    <t>23中药2班</t>
  </si>
  <si>
    <t>602387300063</t>
  </si>
  <si>
    <t>李晓彤</t>
  </si>
  <si>
    <t>602387300054</t>
  </si>
  <si>
    <t>黄滢</t>
  </si>
  <si>
    <t>602387300040</t>
  </si>
  <si>
    <t>陈雪琴</t>
  </si>
  <si>
    <t>602387300037</t>
  </si>
  <si>
    <t>陈琳青</t>
  </si>
  <si>
    <t>602387300052</t>
  </si>
  <si>
    <t>黄伟灵</t>
  </si>
  <si>
    <t>602387300015</t>
  </si>
  <si>
    <t>许倩川</t>
  </si>
  <si>
    <t>602387300002</t>
  </si>
  <si>
    <t>梁晓琳</t>
  </si>
  <si>
    <t>612387300065</t>
  </si>
  <si>
    <t>冯铭权</t>
  </si>
  <si>
    <t>602387300059</t>
  </si>
  <si>
    <t>李碧瑜</t>
  </si>
  <si>
    <t>602387300012</t>
  </si>
  <si>
    <t>韦文叶</t>
  </si>
  <si>
    <t>602387300013</t>
  </si>
  <si>
    <t>魏文宇</t>
  </si>
  <si>
    <t>602387300043</t>
  </si>
  <si>
    <t>方泳雅</t>
  </si>
  <si>
    <t>602387300038</t>
  </si>
  <si>
    <t>陈曼妮</t>
  </si>
  <si>
    <t>602387300042</t>
  </si>
  <si>
    <t>杜依琳</t>
  </si>
  <si>
    <t>602387300039</t>
  </si>
  <si>
    <t>陈湘湘</t>
  </si>
  <si>
    <t>612387300067</t>
  </si>
  <si>
    <t>林鹏拓</t>
  </si>
  <si>
    <t>602387300016</t>
  </si>
  <si>
    <t>杨欣欣</t>
  </si>
  <si>
    <t>602387300055</t>
  </si>
  <si>
    <t>黄颖欣</t>
  </si>
  <si>
    <t>602387300051</t>
  </si>
  <si>
    <t>黄海蓉</t>
  </si>
  <si>
    <t>612387300066</t>
  </si>
  <si>
    <t>洪圳杰</t>
  </si>
  <si>
    <t>602387300036</t>
  </si>
  <si>
    <t>蔡颖雅</t>
  </si>
  <si>
    <t>602387300023</t>
  </si>
  <si>
    <t>周嘉怡</t>
  </si>
  <si>
    <t>612387300068</t>
  </si>
  <si>
    <t>刘永辉</t>
  </si>
  <si>
    <t>602387300004</t>
  </si>
  <si>
    <t>梁永绮</t>
  </si>
  <si>
    <t>602387300014</t>
  </si>
  <si>
    <t>文玫洁</t>
  </si>
  <si>
    <t>602387300046</t>
  </si>
  <si>
    <t>高慧琳</t>
  </si>
  <si>
    <t>602387301015</t>
  </si>
  <si>
    <t>苏水玲</t>
  </si>
  <si>
    <t>602387300008</t>
  </si>
  <si>
    <t>潘紫韵</t>
  </si>
  <si>
    <t>612387300034</t>
  </si>
  <si>
    <t>钟志聪</t>
  </si>
  <si>
    <t>602387300007</t>
  </si>
  <si>
    <t>聂彤</t>
  </si>
  <si>
    <t>602388370333</t>
  </si>
  <si>
    <t>杨嘉愉</t>
  </si>
  <si>
    <t>27</t>
  </si>
  <si>
    <t>0</t>
  </si>
  <si>
    <t>602388370618</t>
  </si>
  <si>
    <t>罗梓珊</t>
  </si>
  <si>
    <t>602387300021</t>
  </si>
  <si>
    <t>郑晨</t>
  </si>
  <si>
    <t>612387300071</t>
  </si>
  <si>
    <t>于魏魏</t>
  </si>
  <si>
    <t>602387300022</t>
  </si>
  <si>
    <t>钟丽彬</t>
  </si>
  <si>
    <t>602387300049</t>
  </si>
  <si>
    <t>何娟</t>
  </si>
  <si>
    <t>612387300035</t>
  </si>
  <si>
    <t>周基鹏</t>
  </si>
  <si>
    <t>602387300053</t>
  </si>
  <si>
    <t>黄雯妤</t>
  </si>
  <si>
    <t>602387300005</t>
  </si>
  <si>
    <t>卢柏斯</t>
  </si>
  <si>
    <t>602387300062</t>
  </si>
  <si>
    <t>李小娜</t>
  </si>
  <si>
    <t>602387300018</t>
  </si>
  <si>
    <t>叶会慧</t>
  </si>
  <si>
    <t>602387300045</t>
  </si>
  <si>
    <t>冯欣</t>
  </si>
  <si>
    <t>602387300060</t>
  </si>
  <si>
    <t>李晶晶</t>
  </si>
  <si>
    <t>602387300017</t>
  </si>
  <si>
    <t>杨钰墁</t>
  </si>
  <si>
    <t>602387300020</t>
  </si>
  <si>
    <t>张珍慧</t>
  </si>
  <si>
    <t>612387300027</t>
  </si>
  <si>
    <t>胡斌</t>
  </si>
  <si>
    <t>602387300057</t>
  </si>
  <si>
    <t>蓝楚怡</t>
  </si>
  <si>
    <t>602387300041</t>
  </si>
  <si>
    <t>邓佳敏</t>
  </si>
  <si>
    <t>602387300044</t>
  </si>
  <si>
    <t>冯蕾</t>
  </si>
  <si>
    <t>602387300024</t>
  </si>
  <si>
    <t>周嘉颖</t>
  </si>
  <si>
    <t>602288430101</t>
  </si>
  <si>
    <t>曾紫妍</t>
  </si>
  <si>
    <t>602387300061</t>
  </si>
  <si>
    <t>李若瑜</t>
  </si>
  <si>
    <t>612387300029</t>
  </si>
  <si>
    <t>刘经楠</t>
  </si>
  <si>
    <t>612387300070</t>
  </si>
  <si>
    <t>杨骏国</t>
  </si>
  <si>
    <t>602387300048</t>
  </si>
  <si>
    <t>韩欣欣</t>
  </si>
  <si>
    <t>612387300032</t>
  </si>
  <si>
    <t>魏文彬</t>
  </si>
  <si>
    <t>602387300006</t>
  </si>
  <si>
    <t>罗颖欣</t>
  </si>
  <si>
    <t>612387300069</t>
  </si>
  <si>
    <t>罗均沛</t>
  </si>
  <si>
    <t>602387300010</t>
  </si>
  <si>
    <t>唐斯佳</t>
  </si>
  <si>
    <t>612387300025</t>
  </si>
  <si>
    <t>陈少永</t>
  </si>
  <si>
    <t>612372400146</t>
  </si>
  <si>
    <t>梁鸿盛</t>
  </si>
  <si>
    <t>22</t>
  </si>
  <si>
    <t>612387300026</t>
  </si>
  <si>
    <t>段玉岳</t>
  </si>
  <si>
    <t>602387300056</t>
  </si>
  <si>
    <t>纪佳合</t>
  </si>
  <si>
    <t>612387300030</t>
  </si>
  <si>
    <t>陶浩</t>
  </si>
  <si>
    <t>612387300028</t>
  </si>
  <si>
    <t>江文博</t>
  </si>
  <si>
    <t>612387300033</t>
  </si>
  <si>
    <t>张煜涛</t>
  </si>
  <si>
    <t>612387300031</t>
  </si>
  <si>
    <t>王文乐</t>
  </si>
  <si>
    <t>班级排名</t>
  </si>
  <si>
    <t>课程19</t>
  </si>
  <si>
    <t>课程20</t>
  </si>
  <si>
    <t>课程21</t>
  </si>
  <si>
    <t>课程22</t>
  </si>
  <si>
    <t>课程23</t>
  </si>
  <si>
    <t>课程24</t>
  </si>
  <si>
    <t>课程25</t>
  </si>
  <si>
    <t>课程26</t>
  </si>
  <si>
    <t>课程27</t>
  </si>
  <si>
    <t>人工智能，公共课，必修，学分2，学时32，2024-2025-1</t>
  </si>
  <si>
    <t>哲学，公共课，必修，学分2，学时32，2024-2025-1</t>
  </si>
  <si>
    <t>人体解剖学，专业基础课，必修，学分2，学时32，2024-2025-1</t>
  </si>
  <si>
    <t>药用基础化学1，专业基础课，必修，学分4，学时60，2024-2025-1</t>
  </si>
  <si>
    <t>劳动教育，公共课，必修，学分1，学时16，2024-2025-1</t>
  </si>
  <si>
    <t>中医学基础，专业基础课，必修，学分2，学时36，2024-2025-1</t>
  </si>
  <si>
    <t>医药文献检索，专业基础课，限选，学分1.5，学时24，2024-2025-1</t>
  </si>
  <si>
    <t>心理健康教育，公共课，必修，学分2，学时32，2024-2025-1</t>
  </si>
  <si>
    <t>思想道德与法治，公共课，必修，学分3，学时48，2024-2025-1</t>
  </si>
  <si>
    <t>排名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</si>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</sst>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00_ "/>
    <numFmt numFmtId="178" formatCode="0.00_ "/>
  </numFmts>
  <fonts count="24">
    <font>
      <sz val="11"/>
      <color indexed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5">
    <xf numFmtId="0" fontId="0" fillId="0" borderId="0" xfId="0" applyFont="1">
      <alignment vertical="center"/>
    </xf>
    <xf numFmtId="176" fontId="1" fillId="0" borderId="0" xfId="0" applyNumberFormat="1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178" fontId="0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 wrapText="1"/>
    </xf>
    <xf numFmtId="177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178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73"/>
  <sheetViews>
    <sheetView tabSelected="1" topLeftCell="A2" workbookViewId="0">
      <selection activeCell="D12" sqref="D12"/>
    </sheetView>
  </sheetViews>
  <sheetFormatPr defaultColWidth="9" defaultRowHeight="13.5"/>
  <cols>
    <col min="1" max="1" width="15" style="22" customWidth="1"/>
    <col min="2" max="2" width="13.75" style="22" customWidth="1"/>
    <col min="3" max="3" width="12.375" style="22" customWidth="1"/>
    <col min="4" max="4" width="14.0666666666667" style="22" customWidth="1"/>
    <col min="5" max="40" width="23.4333333333333" style="22" customWidth="1"/>
    <col min="41" max="42" width="21.0916666666667" style="18" customWidth="1"/>
    <col min="43" max="44" width="21.0916666666667" style="23" customWidth="1"/>
    <col min="45" max="46" width="21.0916666666667" style="22" customWidth="1"/>
    <col min="47" max="16384" width="9" style="22"/>
  </cols>
  <sheetData>
    <row r="1" s="22" customFormat="1" spans="1:44">
      <c r="A1" s="4" t="s">
        <v>0</v>
      </c>
      <c r="AQ1" s="23"/>
      <c r="AR1" s="23"/>
    </row>
    <row r="2" s="22" customFormat="1" spans="43:44">
      <c r="AQ2" s="23"/>
      <c r="AR2" s="23"/>
    </row>
    <row r="3" s="1" customFormat="1" ht="47" customHeight="1" spans="5:44">
      <c r="E3" s="1">
        <v>3</v>
      </c>
      <c r="F3" s="1">
        <v>2</v>
      </c>
      <c r="G3" s="1">
        <v>3</v>
      </c>
      <c r="H3" s="1">
        <v>4</v>
      </c>
      <c r="I3" s="1">
        <v>1</v>
      </c>
      <c r="J3" s="1">
        <v>3.5</v>
      </c>
      <c r="K3" s="1">
        <v>3</v>
      </c>
      <c r="L3" s="1">
        <v>2</v>
      </c>
      <c r="M3" s="1">
        <v>2</v>
      </c>
      <c r="N3" s="1">
        <v>5</v>
      </c>
      <c r="O3" s="1">
        <v>0.5</v>
      </c>
      <c r="P3" s="1">
        <v>8</v>
      </c>
      <c r="Q3" s="1">
        <v>3.5</v>
      </c>
      <c r="R3" s="1">
        <v>3</v>
      </c>
      <c r="S3" s="1">
        <v>4</v>
      </c>
      <c r="T3" s="1">
        <v>2</v>
      </c>
      <c r="U3" s="1">
        <v>1</v>
      </c>
      <c r="V3" s="1">
        <v>2</v>
      </c>
      <c r="W3" s="1" t="s">
        <v>1</v>
      </c>
      <c r="X3" s="1" t="s">
        <v>2</v>
      </c>
      <c r="Y3" s="1" t="s">
        <v>3</v>
      </c>
      <c r="Z3" s="1" t="s">
        <v>4</v>
      </c>
      <c r="AA3" s="1" t="s">
        <v>5</v>
      </c>
      <c r="AB3" s="1" t="s">
        <v>6</v>
      </c>
      <c r="AC3" s="1" t="s">
        <v>7</v>
      </c>
      <c r="AD3" s="1" t="s">
        <v>8</v>
      </c>
      <c r="AE3" s="1" t="s">
        <v>9</v>
      </c>
      <c r="AF3" s="1" t="s">
        <v>10</v>
      </c>
      <c r="AG3" s="1" t="s">
        <v>11</v>
      </c>
      <c r="AH3" s="1" t="s">
        <v>12</v>
      </c>
      <c r="AI3" s="1" t="s">
        <v>13</v>
      </c>
      <c r="AJ3" s="1" t="s">
        <v>14</v>
      </c>
      <c r="AK3" s="1" t="s">
        <v>15</v>
      </c>
      <c r="AL3" s="1" t="s">
        <v>16</v>
      </c>
      <c r="AM3" s="1" t="s">
        <v>17</v>
      </c>
      <c r="AN3" s="1" t="s">
        <v>18</v>
      </c>
      <c r="AQ3" s="12"/>
      <c r="AR3" s="12"/>
    </row>
    <row r="4" s="22" customFormat="1" ht="48" spans="1:46">
      <c r="A4" s="5" t="s">
        <v>19</v>
      </c>
      <c r="B4" s="5" t="s">
        <v>20</v>
      </c>
      <c r="C4" s="5" t="s">
        <v>21</v>
      </c>
      <c r="D4" s="5" t="s">
        <v>22</v>
      </c>
      <c r="E4" s="5" t="s">
        <v>23</v>
      </c>
      <c r="F4" s="5" t="s">
        <v>24</v>
      </c>
      <c r="G4" s="5" t="s">
        <v>25</v>
      </c>
      <c r="H4" s="5" t="s">
        <v>26</v>
      </c>
      <c r="I4" s="5" t="s">
        <v>27</v>
      </c>
      <c r="J4" s="5" t="s">
        <v>28</v>
      </c>
      <c r="K4" s="5" t="s">
        <v>29</v>
      </c>
      <c r="L4" s="5" t="s">
        <v>30</v>
      </c>
      <c r="M4" s="5" t="s">
        <v>31</v>
      </c>
      <c r="N4" s="5" t="s">
        <v>32</v>
      </c>
      <c r="O4" s="5" t="s">
        <v>33</v>
      </c>
      <c r="P4" s="5" t="s">
        <v>34</v>
      </c>
      <c r="Q4" s="5" t="s">
        <v>35</v>
      </c>
      <c r="R4" s="5" t="s">
        <v>36</v>
      </c>
      <c r="S4" s="5" t="s">
        <v>37</v>
      </c>
      <c r="T4" s="5" t="s">
        <v>38</v>
      </c>
      <c r="U4" s="5" t="s">
        <v>39</v>
      </c>
      <c r="V4" s="5" t="s">
        <v>40</v>
      </c>
      <c r="W4" s="5" t="s">
        <v>23</v>
      </c>
      <c r="X4" s="5" t="s">
        <v>24</v>
      </c>
      <c r="Y4" s="5" t="s">
        <v>25</v>
      </c>
      <c r="Z4" s="5" t="s">
        <v>26</v>
      </c>
      <c r="AA4" s="5" t="s">
        <v>27</v>
      </c>
      <c r="AB4" s="5" t="s">
        <v>28</v>
      </c>
      <c r="AC4" s="5" t="s">
        <v>29</v>
      </c>
      <c r="AD4" s="5" t="s">
        <v>30</v>
      </c>
      <c r="AE4" s="5" t="s">
        <v>31</v>
      </c>
      <c r="AF4" s="5" t="s">
        <v>32</v>
      </c>
      <c r="AG4" s="5" t="s">
        <v>33</v>
      </c>
      <c r="AH4" s="5" t="s">
        <v>34</v>
      </c>
      <c r="AI4" s="5" t="s">
        <v>35</v>
      </c>
      <c r="AJ4" s="5" t="s">
        <v>36</v>
      </c>
      <c r="AK4" s="5" t="s">
        <v>37</v>
      </c>
      <c r="AL4" s="5" t="s">
        <v>38</v>
      </c>
      <c r="AM4" s="5" t="s">
        <v>39</v>
      </c>
      <c r="AN4" s="5" t="s">
        <v>40</v>
      </c>
      <c r="AO4" s="5" t="s">
        <v>41</v>
      </c>
      <c r="AP4" s="5" t="s">
        <v>42</v>
      </c>
      <c r="AQ4" s="14" t="s">
        <v>43</v>
      </c>
      <c r="AR4" s="14" t="s">
        <v>44</v>
      </c>
      <c r="AS4" s="5" t="s">
        <v>45</v>
      </c>
      <c r="AT4" s="5" t="s">
        <v>20</v>
      </c>
    </row>
    <row r="5" s="22" customFormat="1" spans="1:46">
      <c r="A5" s="7" t="s">
        <v>46</v>
      </c>
      <c r="B5" s="7" t="s">
        <v>47</v>
      </c>
      <c r="C5" s="7" t="s">
        <v>48</v>
      </c>
      <c r="D5" s="7">
        <v>18</v>
      </c>
      <c r="E5" s="17">
        <v>89</v>
      </c>
      <c r="F5" s="17">
        <v>97</v>
      </c>
      <c r="G5" s="17">
        <v>95</v>
      </c>
      <c r="H5" s="17">
        <v>88</v>
      </c>
      <c r="I5" s="17">
        <v>83</v>
      </c>
      <c r="J5" s="17">
        <v>81</v>
      </c>
      <c r="K5" s="17">
        <v>83</v>
      </c>
      <c r="L5" s="17">
        <v>82</v>
      </c>
      <c r="M5" s="17">
        <v>96</v>
      </c>
      <c r="N5" s="17">
        <v>78</v>
      </c>
      <c r="O5" s="17">
        <v>88</v>
      </c>
      <c r="P5" s="17">
        <v>95</v>
      </c>
      <c r="Q5" s="17">
        <v>96</v>
      </c>
      <c r="R5" s="17">
        <v>93</v>
      </c>
      <c r="S5" s="17">
        <v>87</v>
      </c>
      <c r="T5" s="17">
        <v>96</v>
      </c>
      <c r="U5" s="17">
        <v>73</v>
      </c>
      <c r="V5" s="17">
        <v>88</v>
      </c>
      <c r="W5" s="7">
        <f t="shared" ref="W5:AN5" si="0">IF(ISNUMBER(E5),(IF(E5=100,5,IF(E5&gt;=60,LEFT(E5,1)-5+RIGHT(E5,1)*0.1,0))),IF(E5="补及",1,IF(E5="免考",2,0)))*E$3</f>
        <v>11.7</v>
      </c>
      <c r="X5" s="7">
        <f t="shared" si="0"/>
        <v>9.4</v>
      </c>
      <c r="Y5" s="7">
        <f t="shared" si="0"/>
        <v>13.5</v>
      </c>
      <c r="Z5" s="7">
        <f t="shared" si="0"/>
        <v>15.2</v>
      </c>
      <c r="AA5" s="7">
        <f t="shared" si="0"/>
        <v>3.3</v>
      </c>
      <c r="AB5" s="7">
        <f t="shared" si="0"/>
        <v>10.85</v>
      </c>
      <c r="AC5" s="7">
        <f t="shared" si="0"/>
        <v>9.9</v>
      </c>
      <c r="AD5" s="7">
        <f t="shared" si="0"/>
        <v>6.4</v>
      </c>
      <c r="AE5" s="7">
        <f t="shared" si="0"/>
        <v>9.2</v>
      </c>
      <c r="AF5" s="7">
        <f t="shared" si="0"/>
        <v>14</v>
      </c>
      <c r="AG5" s="7">
        <f t="shared" si="0"/>
        <v>1.9</v>
      </c>
      <c r="AH5" s="7">
        <f t="shared" si="0"/>
        <v>36</v>
      </c>
      <c r="AI5" s="7">
        <f t="shared" si="0"/>
        <v>16.1</v>
      </c>
      <c r="AJ5" s="7">
        <f t="shared" si="0"/>
        <v>12.9</v>
      </c>
      <c r="AK5" s="7">
        <f t="shared" si="0"/>
        <v>14.8</v>
      </c>
      <c r="AL5" s="7">
        <f t="shared" si="0"/>
        <v>9.2</v>
      </c>
      <c r="AM5" s="7">
        <f t="shared" si="0"/>
        <v>2.3</v>
      </c>
      <c r="AN5" s="7">
        <f t="shared" si="0"/>
        <v>7.6</v>
      </c>
      <c r="AO5" s="7">
        <f t="shared" ref="AO5:AO36" si="1">COUNTIF(W5:AN5,0)</f>
        <v>0</v>
      </c>
      <c r="AP5" s="7">
        <v>52.5</v>
      </c>
      <c r="AQ5" s="15">
        <f t="shared" ref="AQ5:AQ36" si="2">SUM(W5:AN5)/52.5</f>
        <v>3.89047619047619</v>
      </c>
      <c r="AR5" s="16">
        <f t="shared" ref="AR5:AR36" si="3">AQ5*10+50</f>
        <v>88.9047619047619</v>
      </c>
      <c r="AS5" s="7">
        <v>1</v>
      </c>
      <c r="AT5" s="7" t="s">
        <v>47</v>
      </c>
    </row>
    <row r="6" s="22" customFormat="1" spans="1:46">
      <c r="A6" s="7" t="s">
        <v>49</v>
      </c>
      <c r="B6" s="7" t="s">
        <v>50</v>
      </c>
      <c r="C6" s="7" t="s">
        <v>51</v>
      </c>
      <c r="D6" s="7">
        <v>18</v>
      </c>
      <c r="E6" s="17">
        <v>89</v>
      </c>
      <c r="F6" s="17">
        <v>97</v>
      </c>
      <c r="G6" s="17">
        <v>90</v>
      </c>
      <c r="H6" s="17">
        <v>87</v>
      </c>
      <c r="I6" s="17">
        <v>80</v>
      </c>
      <c r="J6" s="17">
        <v>77</v>
      </c>
      <c r="K6" s="17">
        <v>83</v>
      </c>
      <c r="L6" s="17">
        <v>82</v>
      </c>
      <c r="M6" s="17">
        <v>96</v>
      </c>
      <c r="N6" s="17">
        <v>82</v>
      </c>
      <c r="O6" s="17">
        <v>90</v>
      </c>
      <c r="P6" s="17">
        <v>97</v>
      </c>
      <c r="Q6" s="17">
        <v>95</v>
      </c>
      <c r="R6" s="17">
        <v>86</v>
      </c>
      <c r="S6" s="17">
        <v>85</v>
      </c>
      <c r="T6" s="17">
        <v>95</v>
      </c>
      <c r="U6" s="17">
        <v>71</v>
      </c>
      <c r="V6" s="17">
        <v>85</v>
      </c>
      <c r="W6" s="7">
        <f t="shared" ref="W6:AN6" si="4">IF(ISNUMBER(E6),(IF(E6=100,5,IF(E6&gt;=60,LEFT(E6,1)-5+RIGHT(E6,1)*0.1,0))),IF(E6="补及",1,IF(E6="免考",2,0)))*E$3</f>
        <v>11.7</v>
      </c>
      <c r="X6" s="7">
        <f t="shared" si="4"/>
        <v>9.4</v>
      </c>
      <c r="Y6" s="7">
        <f t="shared" si="4"/>
        <v>12</v>
      </c>
      <c r="Z6" s="7">
        <f t="shared" si="4"/>
        <v>14.8</v>
      </c>
      <c r="AA6" s="7">
        <f t="shared" si="4"/>
        <v>3</v>
      </c>
      <c r="AB6" s="7">
        <f t="shared" si="4"/>
        <v>9.45</v>
      </c>
      <c r="AC6" s="7">
        <f t="shared" si="4"/>
        <v>9.9</v>
      </c>
      <c r="AD6" s="7">
        <f t="shared" si="4"/>
        <v>6.4</v>
      </c>
      <c r="AE6" s="7">
        <f t="shared" si="4"/>
        <v>9.2</v>
      </c>
      <c r="AF6" s="7">
        <f t="shared" si="4"/>
        <v>16</v>
      </c>
      <c r="AG6" s="7">
        <f t="shared" si="4"/>
        <v>2</v>
      </c>
      <c r="AH6" s="7">
        <f t="shared" si="4"/>
        <v>37.6</v>
      </c>
      <c r="AI6" s="7">
        <f t="shared" si="4"/>
        <v>15.75</v>
      </c>
      <c r="AJ6" s="7">
        <f t="shared" si="4"/>
        <v>10.8</v>
      </c>
      <c r="AK6" s="7">
        <f t="shared" si="4"/>
        <v>14</v>
      </c>
      <c r="AL6" s="7">
        <f t="shared" si="4"/>
        <v>9</v>
      </c>
      <c r="AM6" s="7">
        <f t="shared" si="4"/>
        <v>2.1</v>
      </c>
      <c r="AN6" s="7">
        <f t="shared" si="4"/>
        <v>7</v>
      </c>
      <c r="AO6" s="7">
        <f t="shared" si="1"/>
        <v>0</v>
      </c>
      <c r="AP6" s="7">
        <v>52.5</v>
      </c>
      <c r="AQ6" s="15">
        <f t="shared" si="2"/>
        <v>3.81142857142857</v>
      </c>
      <c r="AR6" s="16">
        <f t="shared" si="3"/>
        <v>88.1142857142857</v>
      </c>
      <c r="AS6" s="7">
        <v>2</v>
      </c>
      <c r="AT6" s="7" t="s">
        <v>50</v>
      </c>
    </row>
    <row r="7" s="22" customFormat="1" spans="1:46">
      <c r="A7" s="7" t="s">
        <v>52</v>
      </c>
      <c r="B7" s="7" t="s">
        <v>53</v>
      </c>
      <c r="C7" s="7" t="s">
        <v>51</v>
      </c>
      <c r="D7" s="7">
        <v>18</v>
      </c>
      <c r="E7" s="17">
        <v>88</v>
      </c>
      <c r="F7" s="17">
        <v>96</v>
      </c>
      <c r="G7" s="17">
        <v>89</v>
      </c>
      <c r="H7" s="17">
        <v>91</v>
      </c>
      <c r="I7" s="17">
        <v>78</v>
      </c>
      <c r="J7" s="17">
        <v>87</v>
      </c>
      <c r="K7" s="17">
        <v>80</v>
      </c>
      <c r="L7" s="17">
        <v>82</v>
      </c>
      <c r="M7" s="17">
        <v>99</v>
      </c>
      <c r="N7" s="17">
        <v>77</v>
      </c>
      <c r="O7" s="17">
        <v>87</v>
      </c>
      <c r="P7" s="17">
        <v>87</v>
      </c>
      <c r="Q7" s="17">
        <v>88</v>
      </c>
      <c r="R7" s="17">
        <v>90</v>
      </c>
      <c r="S7" s="17">
        <v>86</v>
      </c>
      <c r="T7" s="17">
        <v>96</v>
      </c>
      <c r="U7" s="17">
        <v>89</v>
      </c>
      <c r="V7" s="17">
        <v>84</v>
      </c>
      <c r="W7" s="7">
        <f t="shared" ref="W7:AN7" si="5">IF(ISNUMBER(E7),(IF(E7=100,5,IF(E7&gt;=60,LEFT(E7,1)-5+RIGHT(E7,1)*0.1,0))),IF(E7="补及",1,IF(E7="免考",2,0)))*E$3</f>
        <v>11.4</v>
      </c>
      <c r="X7" s="7">
        <f t="shared" si="5"/>
        <v>9.2</v>
      </c>
      <c r="Y7" s="7">
        <f t="shared" si="5"/>
        <v>11.7</v>
      </c>
      <c r="Z7" s="7">
        <f t="shared" si="5"/>
        <v>16.4</v>
      </c>
      <c r="AA7" s="7">
        <f t="shared" si="5"/>
        <v>2.8</v>
      </c>
      <c r="AB7" s="7">
        <f t="shared" si="5"/>
        <v>12.95</v>
      </c>
      <c r="AC7" s="7">
        <f t="shared" si="5"/>
        <v>9</v>
      </c>
      <c r="AD7" s="7">
        <f t="shared" si="5"/>
        <v>6.4</v>
      </c>
      <c r="AE7" s="7">
        <f t="shared" si="5"/>
        <v>9.8</v>
      </c>
      <c r="AF7" s="7">
        <f t="shared" si="5"/>
        <v>13.5</v>
      </c>
      <c r="AG7" s="7">
        <f t="shared" si="5"/>
        <v>1.85</v>
      </c>
      <c r="AH7" s="7">
        <f t="shared" si="5"/>
        <v>29.6</v>
      </c>
      <c r="AI7" s="7">
        <f t="shared" si="5"/>
        <v>13.3</v>
      </c>
      <c r="AJ7" s="7">
        <f t="shared" si="5"/>
        <v>12</v>
      </c>
      <c r="AK7" s="7">
        <f t="shared" si="5"/>
        <v>14.4</v>
      </c>
      <c r="AL7" s="7">
        <f t="shared" si="5"/>
        <v>9.2</v>
      </c>
      <c r="AM7" s="7">
        <f t="shared" si="5"/>
        <v>3.9</v>
      </c>
      <c r="AN7" s="7">
        <f t="shared" si="5"/>
        <v>6.8</v>
      </c>
      <c r="AO7" s="7">
        <f t="shared" si="1"/>
        <v>0</v>
      </c>
      <c r="AP7" s="7">
        <v>52.5</v>
      </c>
      <c r="AQ7" s="15">
        <f t="shared" si="2"/>
        <v>3.69904761904762</v>
      </c>
      <c r="AR7" s="16">
        <f t="shared" si="3"/>
        <v>86.9904761904762</v>
      </c>
      <c r="AS7" s="7">
        <v>3</v>
      </c>
      <c r="AT7" s="7" t="s">
        <v>53</v>
      </c>
    </row>
    <row r="8" s="22" customFormat="1" spans="1:46">
      <c r="A8" s="7" t="s">
        <v>54</v>
      </c>
      <c r="B8" s="7" t="s">
        <v>55</v>
      </c>
      <c r="C8" s="7" t="s">
        <v>51</v>
      </c>
      <c r="D8" s="7">
        <v>18</v>
      </c>
      <c r="E8" s="17">
        <v>88</v>
      </c>
      <c r="F8" s="17">
        <v>97</v>
      </c>
      <c r="G8" s="17">
        <v>85</v>
      </c>
      <c r="H8" s="17">
        <v>82</v>
      </c>
      <c r="I8" s="17">
        <v>81</v>
      </c>
      <c r="J8" s="17">
        <v>86</v>
      </c>
      <c r="K8" s="17">
        <v>78</v>
      </c>
      <c r="L8" s="17">
        <v>82</v>
      </c>
      <c r="M8" s="17">
        <v>98</v>
      </c>
      <c r="N8" s="17">
        <v>76</v>
      </c>
      <c r="O8" s="17">
        <v>88</v>
      </c>
      <c r="P8" s="17">
        <v>92</v>
      </c>
      <c r="Q8" s="17">
        <v>92</v>
      </c>
      <c r="R8" s="17">
        <v>90</v>
      </c>
      <c r="S8" s="17">
        <v>85</v>
      </c>
      <c r="T8" s="17">
        <v>95</v>
      </c>
      <c r="U8" s="17">
        <v>87</v>
      </c>
      <c r="V8" s="17">
        <v>87</v>
      </c>
      <c r="W8" s="7">
        <f t="shared" ref="W8:AN8" si="6">IF(ISNUMBER(E8),(IF(E8=100,5,IF(E8&gt;=60,LEFT(E8,1)-5+RIGHT(E8,1)*0.1,0))),IF(E8="补及",1,IF(E8="免考",2,0)))*E$3</f>
        <v>11.4</v>
      </c>
      <c r="X8" s="7">
        <f t="shared" si="6"/>
        <v>9.4</v>
      </c>
      <c r="Y8" s="7">
        <f t="shared" si="6"/>
        <v>10.5</v>
      </c>
      <c r="Z8" s="7">
        <f t="shared" si="6"/>
        <v>12.8</v>
      </c>
      <c r="AA8" s="7">
        <f t="shared" si="6"/>
        <v>3.1</v>
      </c>
      <c r="AB8" s="7">
        <f t="shared" si="6"/>
        <v>12.6</v>
      </c>
      <c r="AC8" s="7">
        <f t="shared" si="6"/>
        <v>8.4</v>
      </c>
      <c r="AD8" s="7">
        <f t="shared" si="6"/>
        <v>6.4</v>
      </c>
      <c r="AE8" s="7">
        <f t="shared" si="6"/>
        <v>9.6</v>
      </c>
      <c r="AF8" s="7">
        <f t="shared" si="6"/>
        <v>13</v>
      </c>
      <c r="AG8" s="7">
        <f t="shared" si="6"/>
        <v>1.9</v>
      </c>
      <c r="AH8" s="7">
        <f t="shared" si="6"/>
        <v>33.6</v>
      </c>
      <c r="AI8" s="7">
        <f t="shared" si="6"/>
        <v>14.7</v>
      </c>
      <c r="AJ8" s="7">
        <f t="shared" si="6"/>
        <v>12</v>
      </c>
      <c r="AK8" s="7">
        <f t="shared" si="6"/>
        <v>14</v>
      </c>
      <c r="AL8" s="7">
        <f t="shared" si="6"/>
        <v>9</v>
      </c>
      <c r="AM8" s="7">
        <f t="shared" si="6"/>
        <v>3.7</v>
      </c>
      <c r="AN8" s="7">
        <f t="shared" si="6"/>
        <v>7.4</v>
      </c>
      <c r="AO8" s="7">
        <f t="shared" si="1"/>
        <v>0</v>
      </c>
      <c r="AP8" s="7">
        <v>52.5</v>
      </c>
      <c r="AQ8" s="15">
        <f t="shared" si="2"/>
        <v>3.68571428571428</v>
      </c>
      <c r="AR8" s="16">
        <f t="shared" si="3"/>
        <v>86.8571428571428</v>
      </c>
      <c r="AS8" s="7">
        <v>4</v>
      </c>
      <c r="AT8" s="7" t="s">
        <v>55</v>
      </c>
    </row>
    <row r="9" s="22" customFormat="1" spans="1:46">
      <c r="A9" s="7" t="s">
        <v>56</v>
      </c>
      <c r="B9" s="7" t="s">
        <v>57</v>
      </c>
      <c r="C9" s="7" t="s">
        <v>51</v>
      </c>
      <c r="D9" s="7">
        <v>18</v>
      </c>
      <c r="E9" s="17">
        <v>88</v>
      </c>
      <c r="F9" s="17">
        <v>98</v>
      </c>
      <c r="G9" s="17">
        <v>77</v>
      </c>
      <c r="H9" s="17">
        <v>88</v>
      </c>
      <c r="I9" s="17">
        <v>80</v>
      </c>
      <c r="J9" s="17">
        <v>80</v>
      </c>
      <c r="K9" s="17">
        <v>66</v>
      </c>
      <c r="L9" s="17">
        <v>82</v>
      </c>
      <c r="M9" s="17">
        <v>94</v>
      </c>
      <c r="N9" s="17">
        <v>75</v>
      </c>
      <c r="O9" s="17">
        <v>88</v>
      </c>
      <c r="P9" s="17">
        <v>95</v>
      </c>
      <c r="Q9" s="17">
        <v>88</v>
      </c>
      <c r="R9" s="17">
        <v>95</v>
      </c>
      <c r="S9" s="17">
        <v>84</v>
      </c>
      <c r="T9" s="17">
        <v>95</v>
      </c>
      <c r="U9" s="17">
        <v>77</v>
      </c>
      <c r="V9" s="17">
        <v>88</v>
      </c>
      <c r="W9" s="7">
        <f t="shared" ref="W9:AN9" si="7">IF(ISNUMBER(E9),(IF(E9=100,5,IF(E9&gt;=60,LEFT(E9,1)-5+RIGHT(E9,1)*0.1,0))),IF(E9="补及",1,IF(E9="免考",2,0)))*E$3</f>
        <v>11.4</v>
      </c>
      <c r="X9" s="7">
        <f t="shared" si="7"/>
        <v>9.6</v>
      </c>
      <c r="Y9" s="7">
        <f t="shared" si="7"/>
        <v>8.1</v>
      </c>
      <c r="Z9" s="7">
        <f t="shared" si="7"/>
        <v>15.2</v>
      </c>
      <c r="AA9" s="7">
        <f t="shared" si="7"/>
        <v>3</v>
      </c>
      <c r="AB9" s="7">
        <f t="shared" si="7"/>
        <v>10.5</v>
      </c>
      <c r="AC9" s="7">
        <f t="shared" si="7"/>
        <v>4.8</v>
      </c>
      <c r="AD9" s="7">
        <f t="shared" si="7"/>
        <v>6.4</v>
      </c>
      <c r="AE9" s="7">
        <f t="shared" si="7"/>
        <v>8.8</v>
      </c>
      <c r="AF9" s="7">
        <f t="shared" si="7"/>
        <v>12.5</v>
      </c>
      <c r="AG9" s="7">
        <f t="shared" si="7"/>
        <v>1.9</v>
      </c>
      <c r="AH9" s="7">
        <f t="shared" si="7"/>
        <v>36</v>
      </c>
      <c r="AI9" s="7">
        <f t="shared" si="7"/>
        <v>13.3</v>
      </c>
      <c r="AJ9" s="7">
        <f t="shared" si="7"/>
        <v>13.5</v>
      </c>
      <c r="AK9" s="7">
        <f t="shared" si="7"/>
        <v>13.6</v>
      </c>
      <c r="AL9" s="7">
        <f t="shared" si="7"/>
        <v>9</v>
      </c>
      <c r="AM9" s="7">
        <f t="shared" si="7"/>
        <v>2.7</v>
      </c>
      <c r="AN9" s="7">
        <f t="shared" si="7"/>
        <v>7.6</v>
      </c>
      <c r="AO9" s="7">
        <f t="shared" si="1"/>
        <v>0</v>
      </c>
      <c r="AP9" s="7">
        <v>52.5</v>
      </c>
      <c r="AQ9" s="15">
        <f t="shared" si="2"/>
        <v>3.57904761904762</v>
      </c>
      <c r="AR9" s="16">
        <f t="shared" si="3"/>
        <v>85.7904761904762</v>
      </c>
      <c r="AS9" s="7">
        <v>5</v>
      </c>
      <c r="AT9" s="7" t="s">
        <v>57</v>
      </c>
    </row>
    <row r="10" s="22" customFormat="1" spans="1:46">
      <c r="A10" s="7" t="s">
        <v>58</v>
      </c>
      <c r="B10" s="7" t="s">
        <v>59</v>
      </c>
      <c r="C10" s="7" t="s">
        <v>51</v>
      </c>
      <c r="D10" s="7">
        <v>18</v>
      </c>
      <c r="E10" s="17">
        <v>88</v>
      </c>
      <c r="F10" s="17">
        <v>96</v>
      </c>
      <c r="G10" s="17">
        <v>78</v>
      </c>
      <c r="H10" s="17">
        <v>82</v>
      </c>
      <c r="I10" s="17">
        <v>81</v>
      </c>
      <c r="J10" s="17">
        <v>79</v>
      </c>
      <c r="K10" s="17">
        <v>75</v>
      </c>
      <c r="L10" s="17">
        <v>82</v>
      </c>
      <c r="M10" s="17">
        <v>98</v>
      </c>
      <c r="N10" s="17">
        <v>76</v>
      </c>
      <c r="O10" s="17">
        <v>86</v>
      </c>
      <c r="P10" s="17">
        <v>93</v>
      </c>
      <c r="Q10" s="17">
        <v>84</v>
      </c>
      <c r="R10" s="17">
        <v>87</v>
      </c>
      <c r="S10" s="17">
        <v>75</v>
      </c>
      <c r="T10" s="17">
        <v>94</v>
      </c>
      <c r="U10" s="17">
        <v>83</v>
      </c>
      <c r="V10" s="17">
        <v>77</v>
      </c>
      <c r="W10" s="7">
        <f t="shared" ref="W10:AN10" si="8">IF(ISNUMBER(E10),(IF(E10=100,5,IF(E10&gt;=60,LEFT(E10,1)-5+RIGHT(E10,1)*0.1,0))),IF(E10="补及",1,IF(E10="免考",2,0)))*E$3</f>
        <v>11.4</v>
      </c>
      <c r="X10" s="7">
        <f t="shared" si="8"/>
        <v>9.2</v>
      </c>
      <c r="Y10" s="7">
        <f t="shared" si="8"/>
        <v>8.4</v>
      </c>
      <c r="Z10" s="7">
        <f t="shared" si="8"/>
        <v>12.8</v>
      </c>
      <c r="AA10" s="7">
        <f t="shared" si="8"/>
        <v>3.1</v>
      </c>
      <c r="AB10" s="7">
        <f t="shared" si="8"/>
        <v>10.15</v>
      </c>
      <c r="AC10" s="7">
        <f t="shared" si="8"/>
        <v>7.5</v>
      </c>
      <c r="AD10" s="7">
        <f t="shared" si="8"/>
        <v>6.4</v>
      </c>
      <c r="AE10" s="7">
        <f t="shared" si="8"/>
        <v>9.6</v>
      </c>
      <c r="AF10" s="7">
        <f t="shared" si="8"/>
        <v>13</v>
      </c>
      <c r="AG10" s="7">
        <f t="shared" si="8"/>
        <v>1.8</v>
      </c>
      <c r="AH10" s="7">
        <f t="shared" si="8"/>
        <v>34.4</v>
      </c>
      <c r="AI10" s="7">
        <f t="shared" si="8"/>
        <v>11.9</v>
      </c>
      <c r="AJ10" s="7">
        <f t="shared" si="8"/>
        <v>11.1</v>
      </c>
      <c r="AK10" s="7">
        <f t="shared" si="8"/>
        <v>10</v>
      </c>
      <c r="AL10" s="7">
        <f t="shared" si="8"/>
        <v>8.8</v>
      </c>
      <c r="AM10" s="7">
        <f t="shared" si="8"/>
        <v>3.3</v>
      </c>
      <c r="AN10" s="7">
        <f t="shared" si="8"/>
        <v>5.4</v>
      </c>
      <c r="AO10" s="7">
        <f t="shared" si="1"/>
        <v>0</v>
      </c>
      <c r="AP10" s="7">
        <v>52.5</v>
      </c>
      <c r="AQ10" s="15">
        <f t="shared" si="2"/>
        <v>3.3952380952381</v>
      </c>
      <c r="AR10" s="16">
        <f t="shared" si="3"/>
        <v>83.952380952381</v>
      </c>
      <c r="AS10" s="7">
        <v>6</v>
      </c>
      <c r="AT10" s="7" t="s">
        <v>59</v>
      </c>
    </row>
    <row r="11" s="22" customFormat="1" spans="1:46">
      <c r="A11" s="7" t="s">
        <v>60</v>
      </c>
      <c r="B11" s="7" t="s">
        <v>61</v>
      </c>
      <c r="C11" s="7" t="s">
        <v>51</v>
      </c>
      <c r="D11" s="7">
        <v>18</v>
      </c>
      <c r="E11" s="17">
        <v>88</v>
      </c>
      <c r="F11" s="17">
        <v>96</v>
      </c>
      <c r="G11" s="17">
        <v>75</v>
      </c>
      <c r="H11" s="17">
        <v>77</v>
      </c>
      <c r="I11" s="17">
        <v>77</v>
      </c>
      <c r="J11" s="17">
        <v>71</v>
      </c>
      <c r="K11" s="17">
        <v>78</v>
      </c>
      <c r="L11" s="17">
        <v>82</v>
      </c>
      <c r="M11" s="17">
        <v>96</v>
      </c>
      <c r="N11" s="17">
        <v>81</v>
      </c>
      <c r="O11" s="17">
        <v>88</v>
      </c>
      <c r="P11" s="17">
        <v>93</v>
      </c>
      <c r="Q11" s="17">
        <v>90</v>
      </c>
      <c r="R11" s="17">
        <v>82</v>
      </c>
      <c r="S11" s="17">
        <v>81</v>
      </c>
      <c r="T11" s="17">
        <v>83</v>
      </c>
      <c r="U11" s="17">
        <v>87</v>
      </c>
      <c r="V11" s="17">
        <v>85</v>
      </c>
      <c r="W11" s="7">
        <f t="shared" ref="W11:AN11" si="9">IF(ISNUMBER(E11),(IF(E11=100,5,IF(E11&gt;=60,LEFT(E11,1)-5+RIGHT(E11,1)*0.1,0))),IF(E11="补及",1,IF(E11="免考",2,0)))*E$3</f>
        <v>11.4</v>
      </c>
      <c r="X11" s="7">
        <f t="shared" si="9"/>
        <v>9.2</v>
      </c>
      <c r="Y11" s="7">
        <f t="shared" si="9"/>
        <v>7.5</v>
      </c>
      <c r="Z11" s="7">
        <f t="shared" si="9"/>
        <v>10.8</v>
      </c>
      <c r="AA11" s="7">
        <f t="shared" si="9"/>
        <v>2.7</v>
      </c>
      <c r="AB11" s="7">
        <f t="shared" si="9"/>
        <v>7.35</v>
      </c>
      <c r="AC11" s="7">
        <f t="shared" si="9"/>
        <v>8.4</v>
      </c>
      <c r="AD11" s="7">
        <f t="shared" si="9"/>
        <v>6.4</v>
      </c>
      <c r="AE11" s="7">
        <f t="shared" si="9"/>
        <v>9.2</v>
      </c>
      <c r="AF11" s="7">
        <f t="shared" si="9"/>
        <v>15.5</v>
      </c>
      <c r="AG11" s="7">
        <f t="shared" si="9"/>
        <v>1.9</v>
      </c>
      <c r="AH11" s="7">
        <f t="shared" si="9"/>
        <v>34.4</v>
      </c>
      <c r="AI11" s="7">
        <f t="shared" si="9"/>
        <v>14</v>
      </c>
      <c r="AJ11" s="7">
        <f t="shared" si="9"/>
        <v>9.6</v>
      </c>
      <c r="AK11" s="7">
        <f t="shared" si="9"/>
        <v>12.4</v>
      </c>
      <c r="AL11" s="7">
        <f t="shared" si="9"/>
        <v>6.6</v>
      </c>
      <c r="AM11" s="7">
        <f t="shared" si="9"/>
        <v>3.7</v>
      </c>
      <c r="AN11" s="7">
        <f t="shared" si="9"/>
        <v>7</v>
      </c>
      <c r="AO11" s="7">
        <f t="shared" si="1"/>
        <v>0</v>
      </c>
      <c r="AP11" s="7">
        <v>52.5</v>
      </c>
      <c r="AQ11" s="15">
        <f t="shared" si="2"/>
        <v>3.39142857142857</v>
      </c>
      <c r="AR11" s="16">
        <f t="shared" si="3"/>
        <v>83.9142857142857</v>
      </c>
      <c r="AS11" s="7">
        <v>7</v>
      </c>
      <c r="AT11" s="7" t="s">
        <v>61</v>
      </c>
    </row>
    <row r="12" s="22" customFormat="1" spans="1:46">
      <c r="A12" s="7" t="s">
        <v>62</v>
      </c>
      <c r="B12" s="7" t="s">
        <v>63</v>
      </c>
      <c r="C12" s="7" t="s">
        <v>48</v>
      </c>
      <c r="D12" s="7">
        <v>18</v>
      </c>
      <c r="E12" s="17">
        <v>88</v>
      </c>
      <c r="F12" s="17">
        <v>93</v>
      </c>
      <c r="G12" s="17">
        <v>88</v>
      </c>
      <c r="H12" s="17">
        <v>83</v>
      </c>
      <c r="I12" s="17">
        <v>81</v>
      </c>
      <c r="J12" s="17">
        <v>82</v>
      </c>
      <c r="K12" s="17">
        <v>73</v>
      </c>
      <c r="L12" s="17">
        <v>83</v>
      </c>
      <c r="M12" s="17">
        <v>96</v>
      </c>
      <c r="N12" s="17">
        <v>72</v>
      </c>
      <c r="O12" s="17">
        <v>90</v>
      </c>
      <c r="P12" s="17">
        <v>85</v>
      </c>
      <c r="Q12" s="17">
        <v>88</v>
      </c>
      <c r="R12" s="17">
        <v>85</v>
      </c>
      <c r="S12" s="17">
        <v>79</v>
      </c>
      <c r="T12" s="17">
        <v>96</v>
      </c>
      <c r="U12" s="17">
        <v>85</v>
      </c>
      <c r="V12" s="17">
        <v>82</v>
      </c>
      <c r="W12" s="7">
        <f t="shared" ref="W12:AN12" si="10">IF(ISNUMBER(E12),(IF(E12=100,5,IF(E12&gt;=60,LEFT(E12,1)-5+RIGHT(E12,1)*0.1,0))),IF(E12="补及",1,IF(E12="免考",2,0)))*E$3</f>
        <v>11.4</v>
      </c>
      <c r="X12" s="7">
        <f t="shared" si="10"/>
        <v>8.6</v>
      </c>
      <c r="Y12" s="7">
        <f t="shared" si="10"/>
        <v>11.4</v>
      </c>
      <c r="Z12" s="7">
        <f t="shared" si="10"/>
        <v>13.2</v>
      </c>
      <c r="AA12" s="7">
        <f t="shared" si="10"/>
        <v>3.1</v>
      </c>
      <c r="AB12" s="7">
        <f t="shared" si="10"/>
        <v>11.2</v>
      </c>
      <c r="AC12" s="7">
        <f t="shared" si="10"/>
        <v>6.9</v>
      </c>
      <c r="AD12" s="7">
        <f t="shared" si="10"/>
        <v>6.6</v>
      </c>
      <c r="AE12" s="7">
        <f t="shared" si="10"/>
        <v>9.2</v>
      </c>
      <c r="AF12" s="7">
        <f t="shared" si="10"/>
        <v>11</v>
      </c>
      <c r="AG12" s="7">
        <f t="shared" si="10"/>
        <v>2</v>
      </c>
      <c r="AH12" s="7">
        <f t="shared" si="10"/>
        <v>28</v>
      </c>
      <c r="AI12" s="7">
        <f t="shared" si="10"/>
        <v>13.3</v>
      </c>
      <c r="AJ12" s="7">
        <f t="shared" si="10"/>
        <v>10.5</v>
      </c>
      <c r="AK12" s="7">
        <f t="shared" si="10"/>
        <v>11.6</v>
      </c>
      <c r="AL12" s="7">
        <f t="shared" si="10"/>
        <v>9.2</v>
      </c>
      <c r="AM12" s="7">
        <f t="shared" si="10"/>
        <v>3.5</v>
      </c>
      <c r="AN12" s="7">
        <f t="shared" si="10"/>
        <v>6.4</v>
      </c>
      <c r="AO12" s="7">
        <f t="shared" si="1"/>
        <v>0</v>
      </c>
      <c r="AP12" s="7">
        <v>52.5</v>
      </c>
      <c r="AQ12" s="15">
        <f t="shared" si="2"/>
        <v>3.37333333333333</v>
      </c>
      <c r="AR12" s="16">
        <f t="shared" si="3"/>
        <v>83.7333333333333</v>
      </c>
      <c r="AS12" s="7">
        <v>8</v>
      </c>
      <c r="AT12" s="7" t="s">
        <v>63</v>
      </c>
    </row>
    <row r="13" s="22" customFormat="1" spans="1:46">
      <c r="A13" s="7" t="s">
        <v>64</v>
      </c>
      <c r="B13" s="7" t="s">
        <v>65</v>
      </c>
      <c r="C13" s="7" t="s">
        <v>48</v>
      </c>
      <c r="D13" s="7">
        <v>18</v>
      </c>
      <c r="E13" s="17">
        <v>88</v>
      </c>
      <c r="F13" s="17">
        <v>96</v>
      </c>
      <c r="G13" s="17">
        <v>83</v>
      </c>
      <c r="H13" s="17">
        <v>86</v>
      </c>
      <c r="I13" s="17">
        <v>81</v>
      </c>
      <c r="J13" s="17">
        <v>73</v>
      </c>
      <c r="K13" s="17">
        <v>70</v>
      </c>
      <c r="L13" s="17">
        <v>82</v>
      </c>
      <c r="M13" s="17">
        <v>82</v>
      </c>
      <c r="N13" s="17">
        <v>73</v>
      </c>
      <c r="O13" s="17">
        <v>80</v>
      </c>
      <c r="P13" s="17">
        <v>89</v>
      </c>
      <c r="Q13" s="17">
        <v>88</v>
      </c>
      <c r="R13" s="17">
        <v>81</v>
      </c>
      <c r="S13" s="17">
        <v>76</v>
      </c>
      <c r="T13" s="17">
        <v>92</v>
      </c>
      <c r="U13" s="17">
        <v>83</v>
      </c>
      <c r="V13" s="17">
        <v>83</v>
      </c>
      <c r="W13" s="7">
        <f t="shared" ref="W13:AN13" si="11">IF(ISNUMBER(E13),(IF(E13=100,5,IF(E13&gt;=60,LEFT(E13,1)-5+RIGHT(E13,1)*0.1,0))),IF(E13="补及",1,IF(E13="免考",2,0)))*E$3</f>
        <v>11.4</v>
      </c>
      <c r="X13" s="7">
        <f t="shared" si="11"/>
        <v>9.2</v>
      </c>
      <c r="Y13" s="7">
        <f t="shared" si="11"/>
        <v>9.9</v>
      </c>
      <c r="Z13" s="7">
        <f t="shared" si="11"/>
        <v>14.4</v>
      </c>
      <c r="AA13" s="7">
        <f t="shared" si="11"/>
        <v>3.1</v>
      </c>
      <c r="AB13" s="7">
        <f t="shared" si="11"/>
        <v>8.05</v>
      </c>
      <c r="AC13" s="7">
        <f t="shared" si="11"/>
        <v>6</v>
      </c>
      <c r="AD13" s="7">
        <f t="shared" si="11"/>
        <v>6.4</v>
      </c>
      <c r="AE13" s="7">
        <f t="shared" si="11"/>
        <v>6.4</v>
      </c>
      <c r="AF13" s="7">
        <f t="shared" si="11"/>
        <v>11.5</v>
      </c>
      <c r="AG13" s="7">
        <f t="shared" si="11"/>
        <v>1.5</v>
      </c>
      <c r="AH13" s="7">
        <f t="shared" si="11"/>
        <v>31.2</v>
      </c>
      <c r="AI13" s="7">
        <f t="shared" si="11"/>
        <v>13.3</v>
      </c>
      <c r="AJ13" s="7">
        <f t="shared" si="11"/>
        <v>9.3</v>
      </c>
      <c r="AK13" s="7">
        <f t="shared" si="11"/>
        <v>10.4</v>
      </c>
      <c r="AL13" s="7">
        <f t="shared" si="11"/>
        <v>8.4</v>
      </c>
      <c r="AM13" s="7">
        <f t="shared" si="11"/>
        <v>3.3</v>
      </c>
      <c r="AN13" s="7">
        <f t="shared" si="11"/>
        <v>6.6</v>
      </c>
      <c r="AO13" s="7">
        <f t="shared" si="1"/>
        <v>0</v>
      </c>
      <c r="AP13" s="7">
        <v>52.5</v>
      </c>
      <c r="AQ13" s="15">
        <f t="shared" si="2"/>
        <v>3.24476190476191</v>
      </c>
      <c r="AR13" s="16">
        <f t="shared" si="3"/>
        <v>82.4476190476191</v>
      </c>
      <c r="AS13" s="7">
        <v>9</v>
      </c>
      <c r="AT13" s="7" t="s">
        <v>65</v>
      </c>
    </row>
    <row r="14" s="22" customFormat="1" spans="1:46">
      <c r="A14" s="7" t="s">
        <v>66</v>
      </c>
      <c r="B14" s="7" t="s">
        <v>67</v>
      </c>
      <c r="C14" s="7" t="s">
        <v>51</v>
      </c>
      <c r="D14" s="7">
        <v>18</v>
      </c>
      <c r="E14" s="17">
        <v>88</v>
      </c>
      <c r="F14" s="17">
        <v>96</v>
      </c>
      <c r="G14" s="17">
        <v>69</v>
      </c>
      <c r="H14" s="17">
        <v>72</v>
      </c>
      <c r="I14" s="17">
        <v>78</v>
      </c>
      <c r="J14" s="17">
        <v>95</v>
      </c>
      <c r="K14" s="17">
        <v>86</v>
      </c>
      <c r="L14" s="17">
        <v>82</v>
      </c>
      <c r="M14" s="17">
        <v>100</v>
      </c>
      <c r="N14" s="17">
        <v>83</v>
      </c>
      <c r="O14" s="17">
        <v>85</v>
      </c>
      <c r="P14" s="17">
        <v>77</v>
      </c>
      <c r="Q14" s="17">
        <v>81</v>
      </c>
      <c r="R14" s="17">
        <v>76</v>
      </c>
      <c r="S14" s="17">
        <v>84</v>
      </c>
      <c r="T14" s="17">
        <v>84</v>
      </c>
      <c r="U14" s="17">
        <v>86</v>
      </c>
      <c r="V14" s="17">
        <v>82</v>
      </c>
      <c r="W14" s="7">
        <f t="shared" ref="W14:AN14" si="12">IF(ISNUMBER(E14),(IF(E14=100,5,IF(E14&gt;=60,LEFT(E14,1)-5+RIGHT(E14,1)*0.1,0))),IF(E14="补及",1,IF(E14="免考",2,0)))*E$3</f>
        <v>11.4</v>
      </c>
      <c r="X14" s="7">
        <f t="shared" si="12"/>
        <v>9.2</v>
      </c>
      <c r="Y14" s="7">
        <f t="shared" si="12"/>
        <v>5.7</v>
      </c>
      <c r="Z14" s="7">
        <f t="shared" si="12"/>
        <v>8.8</v>
      </c>
      <c r="AA14" s="7">
        <f t="shared" si="12"/>
        <v>2.8</v>
      </c>
      <c r="AB14" s="7">
        <f t="shared" si="12"/>
        <v>15.75</v>
      </c>
      <c r="AC14" s="7">
        <f t="shared" si="12"/>
        <v>10.8</v>
      </c>
      <c r="AD14" s="7">
        <f t="shared" si="12"/>
        <v>6.4</v>
      </c>
      <c r="AE14" s="7">
        <f t="shared" si="12"/>
        <v>10</v>
      </c>
      <c r="AF14" s="7">
        <f t="shared" si="12"/>
        <v>16.5</v>
      </c>
      <c r="AG14" s="7">
        <f t="shared" si="12"/>
        <v>1.75</v>
      </c>
      <c r="AH14" s="7">
        <f t="shared" si="12"/>
        <v>21.6</v>
      </c>
      <c r="AI14" s="7">
        <f t="shared" si="12"/>
        <v>10.85</v>
      </c>
      <c r="AJ14" s="7">
        <f t="shared" si="12"/>
        <v>7.8</v>
      </c>
      <c r="AK14" s="7">
        <f t="shared" si="12"/>
        <v>13.6</v>
      </c>
      <c r="AL14" s="7">
        <f t="shared" si="12"/>
        <v>6.8</v>
      </c>
      <c r="AM14" s="7">
        <f t="shared" si="12"/>
        <v>3.6</v>
      </c>
      <c r="AN14" s="7">
        <f t="shared" si="12"/>
        <v>6.4</v>
      </c>
      <c r="AO14" s="7">
        <f t="shared" si="1"/>
        <v>0</v>
      </c>
      <c r="AP14" s="7">
        <v>52.5</v>
      </c>
      <c r="AQ14" s="15">
        <f t="shared" si="2"/>
        <v>3.23333333333333</v>
      </c>
      <c r="AR14" s="16">
        <f t="shared" si="3"/>
        <v>82.3333333333333</v>
      </c>
      <c r="AS14" s="7">
        <v>10</v>
      </c>
      <c r="AT14" s="7" t="s">
        <v>67</v>
      </c>
    </row>
    <row r="15" s="22" customFormat="1" spans="1:46">
      <c r="A15" s="7" t="s">
        <v>68</v>
      </c>
      <c r="B15" s="7" t="s">
        <v>69</v>
      </c>
      <c r="C15" s="7" t="s">
        <v>51</v>
      </c>
      <c r="D15" s="7">
        <v>18</v>
      </c>
      <c r="E15" s="17">
        <v>88</v>
      </c>
      <c r="F15" s="17">
        <v>97</v>
      </c>
      <c r="G15" s="17">
        <v>85</v>
      </c>
      <c r="H15" s="17">
        <v>84</v>
      </c>
      <c r="I15" s="17">
        <v>78</v>
      </c>
      <c r="J15" s="17">
        <v>70</v>
      </c>
      <c r="K15" s="17">
        <v>81</v>
      </c>
      <c r="L15" s="17">
        <v>82</v>
      </c>
      <c r="M15" s="17">
        <v>98</v>
      </c>
      <c r="N15" s="17">
        <v>67</v>
      </c>
      <c r="O15" s="17">
        <v>87</v>
      </c>
      <c r="P15" s="17">
        <v>81</v>
      </c>
      <c r="Q15" s="17">
        <v>89</v>
      </c>
      <c r="R15" s="17">
        <v>82</v>
      </c>
      <c r="S15" s="17">
        <v>79</v>
      </c>
      <c r="T15" s="17">
        <v>89</v>
      </c>
      <c r="U15" s="17">
        <v>80</v>
      </c>
      <c r="V15" s="17">
        <v>84</v>
      </c>
      <c r="W15" s="7">
        <f t="shared" ref="W15:AN15" si="13">IF(ISNUMBER(E15),(IF(E15=100,5,IF(E15&gt;=60,LEFT(E15,1)-5+RIGHT(E15,1)*0.1,0))),IF(E15="补及",1,IF(E15="免考",2,0)))*E$3</f>
        <v>11.4</v>
      </c>
      <c r="X15" s="7">
        <f t="shared" si="13"/>
        <v>9.4</v>
      </c>
      <c r="Y15" s="7">
        <f t="shared" si="13"/>
        <v>10.5</v>
      </c>
      <c r="Z15" s="7">
        <f t="shared" si="13"/>
        <v>13.6</v>
      </c>
      <c r="AA15" s="7">
        <f t="shared" si="13"/>
        <v>2.8</v>
      </c>
      <c r="AB15" s="7">
        <f t="shared" si="13"/>
        <v>7</v>
      </c>
      <c r="AC15" s="7">
        <f t="shared" si="13"/>
        <v>9.3</v>
      </c>
      <c r="AD15" s="7">
        <f t="shared" si="13"/>
        <v>6.4</v>
      </c>
      <c r="AE15" s="7">
        <f t="shared" si="13"/>
        <v>9.6</v>
      </c>
      <c r="AF15" s="7">
        <f t="shared" si="13"/>
        <v>8.5</v>
      </c>
      <c r="AG15" s="7">
        <f t="shared" si="13"/>
        <v>1.85</v>
      </c>
      <c r="AH15" s="7">
        <f t="shared" si="13"/>
        <v>24.8</v>
      </c>
      <c r="AI15" s="7">
        <f t="shared" si="13"/>
        <v>13.65</v>
      </c>
      <c r="AJ15" s="7">
        <f t="shared" si="13"/>
        <v>9.6</v>
      </c>
      <c r="AK15" s="7">
        <f t="shared" si="13"/>
        <v>11.6</v>
      </c>
      <c r="AL15" s="7">
        <f t="shared" si="13"/>
        <v>7.8</v>
      </c>
      <c r="AM15" s="7">
        <f t="shared" si="13"/>
        <v>3</v>
      </c>
      <c r="AN15" s="7">
        <f t="shared" si="13"/>
        <v>6.8</v>
      </c>
      <c r="AO15" s="7">
        <f t="shared" si="1"/>
        <v>0</v>
      </c>
      <c r="AP15" s="7">
        <v>52.5</v>
      </c>
      <c r="AQ15" s="15">
        <f t="shared" si="2"/>
        <v>3.19238095238095</v>
      </c>
      <c r="AR15" s="16">
        <f t="shared" si="3"/>
        <v>81.9238095238095</v>
      </c>
      <c r="AS15" s="7">
        <v>11</v>
      </c>
      <c r="AT15" s="7" t="s">
        <v>69</v>
      </c>
    </row>
    <row r="16" s="22" customFormat="1" spans="1:46">
      <c r="A16" s="7" t="s">
        <v>70</v>
      </c>
      <c r="B16" s="7" t="s">
        <v>71</v>
      </c>
      <c r="C16" s="7" t="s">
        <v>48</v>
      </c>
      <c r="D16" s="7">
        <v>18</v>
      </c>
      <c r="E16" s="17">
        <v>89</v>
      </c>
      <c r="F16" s="17">
        <v>93</v>
      </c>
      <c r="G16" s="17">
        <v>76</v>
      </c>
      <c r="H16" s="17">
        <v>75</v>
      </c>
      <c r="I16" s="17">
        <v>81</v>
      </c>
      <c r="J16" s="17">
        <v>60</v>
      </c>
      <c r="K16" s="17">
        <v>77</v>
      </c>
      <c r="L16" s="17">
        <v>83</v>
      </c>
      <c r="M16" s="17">
        <v>78</v>
      </c>
      <c r="N16" s="17">
        <v>65</v>
      </c>
      <c r="O16" s="17">
        <v>71</v>
      </c>
      <c r="P16" s="17">
        <v>90</v>
      </c>
      <c r="Q16" s="17">
        <v>93</v>
      </c>
      <c r="R16" s="17">
        <v>88</v>
      </c>
      <c r="S16" s="17">
        <v>85</v>
      </c>
      <c r="T16" s="17">
        <v>88</v>
      </c>
      <c r="U16" s="17">
        <v>97</v>
      </c>
      <c r="V16" s="17">
        <v>86</v>
      </c>
      <c r="W16" s="7">
        <f t="shared" ref="W16:AN16" si="14">IF(ISNUMBER(E16),(IF(E16=100,5,IF(E16&gt;=60,LEFT(E16,1)-5+RIGHT(E16,1)*0.1,0))),IF(E16="补及",1,IF(E16="免考",2,0)))*E$3</f>
        <v>11.7</v>
      </c>
      <c r="X16" s="7">
        <f t="shared" si="14"/>
        <v>8.6</v>
      </c>
      <c r="Y16" s="7">
        <f t="shared" si="14"/>
        <v>7.8</v>
      </c>
      <c r="Z16" s="7">
        <f t="shared" si="14"/>
        <v>10</v>
      </c>
      <c r="AA16" s="7">
        <f t="shared" si="14"/>
        <v>3.1</v>
      </c>
      <c r="AB16" s="7">
        <f t="shared" si="14"/>
        <v>3.5</v>
      </c>
      <c r="AC16" s="7">
        <f t="shared" si="14"/>
        <v>8.1</v>
      </c>
      <c r="AD16" s="7">
        <f t="shared" si="14"/>
        <v>6.6</v>
      </c>
      <c r="AE16" s="7">
        <f t="shared" si="14"/>
        <v>5.6</v>
      </c>
      <c r="AF16" s="7">
        <f t="shared" si="14"/>
        <v>7.5</v>
      </c>
      <c r="AG16" s="7">
        <f t="shared" si="14"/>
        <v>1.05</v>
      </c>
      <c r="AH16" s="7">
        <f t="shared" si="14"/>
        <v>32</v>
      </c>
      <c r="AI16" s="7">
        <f t="shared" si="14"/>
        <v>15.05</v>
      </c>
      <c r="AJ16" s="7">
        <f t="shared" si="14"/>
        <v>11.4</v>
      </c>
      <c r="AK16" s="7">
        <f t="shared" si="14"/>
        <v>14</v>
      </c>
      <c r="AL16" s="7">
        <f t="shared" si="14"/>
        <v>7.6</v>
      </c>
      <c r="AM16" s="7">
        <f t="shared" si="14"/>
        <v>4.7</v>
      </c>
      <c r="AN16" s="7">
        <f t="shared" si="14"/>
        <v>7.2</v>
      </c>
      <c r="AO16" s="7">
        <f t="shared" si="1"/>
        <v>0</v>
      </c>
      <c r="AP16" s="7">
        <v>52.5</v>
      </c>
      <c r="AQ16" s="15">
        <f t="shared" si="2"/>
        <v>3.15238095238095</v>
      </c>
      <c r="AR16" s="16">
        <f t="shared" si="3"/>
        <v>81.5238095238095</v>
      </c>
      <c r="AS16" s="7">
        <v>12</v>
      </c>
      <c r="AT16" s="7" t="s">
        <v>71</v>
      </c>
    </row>
    <row r="17" s="22" customFormat="1" spans="1:46">
      <c r="A17" s="7" t="s">
        <v>72</v>
      </c>
      <c r="B17" s="7" t="s">
        <v>73</v>
      </c>
      <c r="C17" s="7" t="s">
        <v>48</v>
      </c>
      <c r="D17" s="7">
        <v>18</v>
      </c>
      <c r="E17" s="17">
        <v>88</v>
      </c>
      <c r="F17" s="17">
        <v>93</v>
      </c>
      <c r="G17" s="17">
        <v>84</v>
      </c>
      <c r="H17" s="17">
        <v>87</v>
      </c>
      <c r="I17" s="17">
        <v>78</v>
      </c>
      <c r="J17" s="17">
        <v>79</v>
      </c>
      <c r="K17" s="17">
        <v>63</v>
      </c>
      <c r="L17" s="17">
        <v>84</v>
      </c>
      <c r="M17" s="17">
        <v>96</v>
      </c>
      <c r="N17" s="17">
        <v>65</v>
      </c>
      <c r="O17" s="17">
        <v>83</v>
      </c>
      <c r="P17" s="17">
        <v>90</v>
      </c>
      <c r="Q17" s="17">
        <v>84</v>
      </c>
      <c r="R17" s="17">
        <v>67</v>
      </c>
      <c r="S17" s="17">
        <v>78</v>
      </c>
      <c r="T17" s="17">
        <v>87</v>
      </c>
      <c r="U17" s="17">
        <v>85</v>
      </c>
      <c r="V17" s="17">
        <v>75</v>
      </c>
      <c r="W17" s="7">
        <f t="shared" ref="W17:AN17" si="15">IF(ISNUMBER(E17),(IF(E17=100,5,IF(E17&gt;=60,LEFT(E17,1)-5+RIGHT(E17,1)*0.1,0))),IF(E17="补及",1,IF(E17="免考",2,0)))*E$3</f>
        <v>11.4</v>
      </c>
      <c r="X17" s="7">
        <f t="shared" si="15"/>
        <v>8.6</v>
      </c>
      <c r="Y17" s="7">
        <f t="shared" si="15"/>
        <v>10.2</v>
      </c>
      <c r="Z17" s="7">
        <f t="shared" si="15"/>
        <v>14.8</v>
      </c>
      <c r="AA17" s="7">
        <f t="shared" si="15"/>
        <v>2.8</v>
      </c>
      <c r="AB17" s="7">
        <f t="shared" si="15"/>
        <v>10.15</v>
      </c>
      <c r="AC17" s="7">
        <f t="shared" si="15"/>
        <v>3.9</v>
      </c>
      <c r="AD17" s="7">
        <f t="shared" si="15"/>
        <v>6.8</v>
      </c>
      <c r="AE17" s="7">
        <f t="shared" si="15"/>
        <v>9.2</v>
      </c>
      <c r="AF17" s="7">
        <f t="shared" si="15"/>
        <v>7.5</v>
      </c>
      <c r="AG17" s="7">
        <f t="shared" si="15"/>
        <v>1.65</v>
      </c>
      <c r="AH17" s="7">
        <f t="shared" si="15"/>
        <v>32</v>
      </c>
      <c r="AI17" s="7">
        <f t="shared" si="15"/>
        <v>11.9</v>
      </c>
      <c r="AJ17" s="7">
        <f t="shared" si="15"/>
        <v>5.1</v>
      </c>
      <c r="AK17" s="7">
        <f t="shared" si="15"/>
        <v>11.2</v>
      </c>
      <c r="AL17" s="7">
        <f t="shared" si="15"/>
        <v>7.4</v>
      </c>
      <c r="AM17" s="7">
        <f t="shared" si="15"/>
        <v>3.5</v>
      </c>
      <c r="AN17" s="7">
        <f t="shared" si="15"/>
        <v>5</v>
      </c>
      <c r="AO17" s="7">
        <f t="shared" si="1"/>
        <v>0</v>
      </c>
      <c r="AP17" s="7">
        <v>52.5</v>
      </c>
      <c r="AQ17" s="15">
        <f t="shared" si="2"/>
        <v>3.10666666666667</v>
      </c>
      <c r="AR17" s="16">
        <f t="shared" si="3"/>
        <v>81.0666666666667</v>
      </c>
      <c r="AS17" s="7">
        <v>13</v>
      </c>
      <c r="AT17" s="7" t="s">
        <v>73</v>
      </c>
    </row>
    <row r="18" s="22" customFormat="1" spans="1:46">
      <c r="A18" s="7" t="s">
        <v>74</v>
      </c>
      <c r="B18" s="7" t="s">
        <v>75</v>
      </c>
      <c r="C18" s="7" t="s">
        <v>51</v>
      </c>
      <c r="D18" s="7">
        <v>18</v>
      </c>
      <c r="E18" s="17">
        <v>89</v>
      </c>
      <c r="F18" s="17">
        <v>97</v>
      </c>
      <c r="G18" s="17">
        <v>80</v>
      </c>
      <c r="H18" s="17">
        <v>81</v>
      </c>
      <c r="I18" s="17">
        <v>79</v>
      </c>
      <c r="J18" s="17">
        <v>83</v>
      </c>
      <c r="K18" s="17">
        <v>67</v>
      </c>
      <c r="L18" s="17">
        <v>82</v>
      </c>
      <c r="M18" s="17">
        <v>96</v>
      </c>
      <c r="N18" s="17">
        <v>68</v>
      </c>
      <c r="O18" s="17">
        <v>91</v>
      </c>
      <c r="P18" s="17">
        <v>85</v>
      </c>
      <c r="Q18" s="17">
        <v>77</v>
      </c>
      <c r="R18" s="17">
        <v>76</v>
      </c>
      <c r="S18" s="17">
        <v>84</v>
      </c>
      <c r="T18" s="17">
        <v>80</v>
      </c>
      <c r="U18" s="17">
        <v>79</v>
      </c>
      <c r="V18" s="17">
        <v>83</v>
      </c>
      <c r="W18" s="7">
        <f t="shared" ref="W18:AN18" si="16">IF(ISNUMBER(E18),(IF(E18=100,5,IF(E18&gt;=60,LEFT(E18,1)-5+RIGHT(E18,1)*0.1,0))),IF(E18="补及",1,IF(E18="免考",2,0)))*E$3</f>
        <v>11.7</v>
      </c>
      <c r="X18" s="7">
        <f t="shared" si="16"/>
        <v>9.4</v>
      </c>
      <c r="Y18" s="7">
        <f t="shared" si="16"/>
        <v>9</v>
      </c>
      <c r="Z18" s="7">
        <f t="shared" si="16"/>
        <v>12.4</v>
      </c>
      <c r="AA18" s="7">
        <f t="shared" si="16"/>
        <v>2.9</v>
      </c>
      <c r="AB18" s="7">
        <f t="shared" si="16"/>
        <v>11.55</v>
      </c>
      <c r="AC18" s="7">
        <f t="shared" si="16"/>
        <v>5.1</v>
      </c>
      <c r="AD18" s="7">
        <f t="shared" si="16"/>
        <v>6.4</v>
      </c>
      <c r="AE18" s="7">
        <f t="shared" si="16"/>
        <v>9.2</v>
      </c>
      <c r="AF18" s="7">
        <f t="shared" si="16"/>
        <v>9</v>
      </c>
      <c r="AG18" s="7">
        <f t="shared" si="16"/>
        <v>2.05</v>
      </c>
      <c r="AH18" s="7">
        <f t="shared" si="16"/>
        <v>28</v>
      </c>
      <c r="AI18" s="7">
        <f t="shared" si="16"/>
        <v>9.45</v>
      </c>
      <c r="AJ18" s="7">
        <f t="shared" si="16"/>
        <v>7.8</v>
      </c>
      <c r="AK18" s="7">
        <f t="shared" si="16"/>
        <v>13.6</v>
      </c>
      <c r="AL18" s="7">
        <f t="shared" si="16"/>
        <v>6</v>
      </c>
      <c r="AM18" s="7">
        <f t="shared" si="16"/>
        <v>2.9</v>
      </c>
      <c r="AN18" s="7">
        <f t="shared" si="16"/>
        <v>6.6</v>
      </c>
      <c r="AO18" s="7">
        <f t="shared" si="1"/>
        <v>0</v>
      </c>
      <c r="AP18" s="7">
        <v>52.5</v>
      </c>
      <c r="AQ18" s="15">
        <f t="shared" si="2"/>
        <v>3.10571428571429</v>
      </c>
      <c r="AR18" s="16">
        <f t="shared" si="3"/>
        <v>81.0571428571428</v>
      </c>
      <c r="AS18" s="7">
        <v>14</v>
      </c>
      <c r="AT18" s="7" t="s">
        <v>75</v>
      </c>
    </row>
    <row r="19" s="22" customFormat="1" spans="1:46">
      <c r="A19" s="7" t="s">
        <v>76</v>
      </c>
      <c r="B19" s="7" t="s">
        <v>77</v>
      </c>
      <c r="C19" s="7" t="s">
        <v>51</v>
      </c>
      <c r="D19" s="7">
        <v>18</v>
      </c>
      <c r="E19" s="17">
        <v>88</v>
      </c>
      <c r="F19" s="17">
        <v>96</v>
      </c>
      <c r="G19" s="17">
        <v>82</v>
      </c>
      <c r="H19" s="17">
        <v>84</v>
      </c>
      <c r="I19" s="17">
        <v>78</v>
      </c>
      <c r="J19" s="17">
        <v>67</v>
      </c>
      <c r="K19" s="17">
        <v>69</v>
      </c>
      <c r="L19" s="17">
        <v>82</v>
      </c>
      <c r="M19" s="17">
        <v>93</v>
      </c>
      <c r="N19" s="17">
        <v>65</v>
      </c>
      <c r="O19" s="17">
        <v>89</v>
      </c>
      <c r="P19" s="17">
        <v>87</v>
      </c>
      <c r="Q19" s="17">
        <v>90</v>
      </c>
      <c r="R19" s="17">
        <v>71</v>
      </c>
      <c r="S19" s="17">
        <v>69</v>
      </c>
      <c r="T19" s="17">
        <v>94</v>
      </c>
      <c r="U19" s="17">
        <v>83</v>
      </c>
      <c r="V19" s="17">
        <v>85</v>
      </c>
      <c r="W19" s="7">
        <f t="shared" ref="W19:AN19" si="17">IF(ISNUMBER(E19),(IF(E19=100,5,IF(E19&gt;=60,LEFT(E19,1)-5+RIGHT(E19,1)*0.1,0))),IF(E19="补及",1,IF(E19="免考",2,0)))*E$3</f>
        <v>11.4</v>
      </c>
      <c r="X19" s="7">
        <f t="shared" si="17"/>
        <v>9.2</v>
      </c>
      <c r="Y19" s="7">
        <f t="shared" si="17"/>
        <v>9.6</v>
      </c>
      <c r="Z19" s="7">
        <f t="shared" si="17"/>
        <v>13.6</v>
      </c>
      <c r="AA19" s="7">
        <f t="shared" si="17"/>
        <v>2.8</v>
      </c>
      <c r="AB19" s="7">
        <f t="shared" si="17"/>
        <v>5.95</v>
      </c>
      <c r="AC19" s="7">
        <f t="shared" si="17"/>
        <v>5.7</v>
      </c>
      <c r="AD19" s="7">
        <f t="shared" si="17"/>
        <v>6.4</v>
      </c>
      <c r="AE19" s="7">
        <f t="shared" si="17"/>
        <v>8.6</v>
      </c>
      <c r="AF19" s="7">
        <f t="shared" si="17"/>
        <v>7.5</v>
      </c>
      <c r="AG19" s="7">
        <f t="shared" si="17"/>
        <v>1.95</v>
      </c>
      <c r="AH19" s="7">
        <f t="shared" si="17"/>
        <v>29.6</v>
      </c>
      <c r="AI19" s="7">
        <f t="shared" si="17"/>
        <v>14</v>
      </c>
      <c r="AJ19" s="7">
        <f t="shared" si="17"/>
        <v>6.3</v>
      </c>
      <c r="AK19" s="7">
        <f t="shared" si="17"/>
        <v>7.6</v>
      </c>
      <c r="AL19" s="7">
        <f t="shared" si="17"/>
        <v>8.8</v>
      </c>
      <c r="AM19" s="7">
        <f t="shared" si="17"/>
        <v>3.3</v>
      </c>
      <c r="AN19" s="7">
        <f t="shared" si="17"/>
        <v>7</v>
      </c>
      <c r="AO19" s="7">
        <f t="shared" si="1"/>
        <v>0</v>
      </c>
      <c r="AP19" s="7">
        <v>52.5</v>
      </c>
      <c r="AQ19" s="15">
        <f t="shared" si="2"/>
        <v>3.03428571428571</v>
      </c>
      <c r="AR19" s="16">
        <f t="shared" si="3"/>
        <v>80.3428571428572</v>
      </c>
      <c r="AS19" s="7">
        <v>15</v>
      </c>
      <c r="AT19" s="7" t="s">
        <v>77</v>
      </c>
    </row>
    <row r="20" s="22" customFormat="1" spans="1:46">
      <c r="A20" s="7" t="s">
        <v>78</v>
      </c>
      <c r="B20" s="7" t="s">
        <v>79</v>
      </c>
      <c r="C20" s="7" t="s">
        <v>51</v>
      </c>
      <c r="D20" s="7">
        <v>18</v>
      </c>
      <c r="E20" s="17">
        <v>88</v>
      </c>
      <c r="F20" s="17">
        <v>96</v>
      </c>
      <c r="G20" s="17">
        <v>77</v>
      </c>
      <c r="H20" s="17">
        <v>75</v>
      </c>
      <c r="I20" s="17">
        <v>74</v>
      </c>
      <c r="J20" s="17">
        <v>85</v>
      </c>
      <c r="K20" s="17">
        <v>68</v>
      </c>
      <c r="L20" s="17">
        <v>82</v>
      </c>
      <c r="M20" s="17">
        <v>92</v>
      </c>
      <c r="N20" s="17">
        <v>68</v>
      </c>
      <c r="O20" s="17">
        <v>87</v>
      </c>
      <c r="P20" s="17">
        <v>87</v>
      </c>
      <c r="Q20" s="17">
        <v>81</v>
      </c>
      <c r="R20" s="17">
        <v>74</v>
      </c>
      <c r="S20" s="17">
        <v>75</v>
      </c>
      <c r="T20" s="17">
        <v>85</v>
      </c>
      <c r="U20" s="17">
        <v>83</v>
      </c>
      <c r="V20" s="17">
        <v>82</v>
      </c>
      <c r="W20" s="7">
        <f t="shared" ref="W20:AN20" si="18">IF(ISNUMBER(E20),(IF(E20=100,5,IF(E20&gt;=60,LEFT(E20,1)-5+RIGHT(E20,1)*0.1,0))),IF(E20="补及",1,IF(E20="免考",2,0)))*E$3</f>
        <v>11.4</v>
      </c>
      <c r="X20" s="7">
        <f t="shared" si="18"/>
        <v>9.2</v>
      </c>
      <c r="Y20" s="7">
        <f t="shared" si="18"/>
        <v>8.1</v>
      </c>
      <c r="Z20" s="7">
        <f t="shared" si="18"/>
        <v>10</v>
      </c>
      <c r="AA20" s="7">
        <f t="shared" si="18"/>
        <v>2.4</v>
      </c>
      <c r="AB20" s="7">
        <f t="shared" si="18"/>
        <v>12.25</v>
      </c>
      <c r="AC20" s="7">
        <f t="shared" si="18"/>
        <v>5.4</v>
      </c>
      <c r="AD20" s="7">
        <f t="shared" si="18"/>
        <v>6.4</v>
      </c>
      <c r="AE20" s="7">
        <f t="shared" si="18"/>
        <v>8.4</v>
      </c>
      <c r="AF20" s="7">
        <f t="shared" si="18"/>
        <v>9</v>
      </c>
      <c r="AG20" s="7">
        <f t="shared" si="18"/>
        <v>1.85</v>
      </c>
      <c r="AH20" s="7">
        <f t="shared" si="18"/>
        <v>29.6</v>
      </c>
      <c r="AI20" s="7">
        <f t="shared" si="18"/>
        <v>10.85</v>
      </c>
      <c r="AJ20" s="7">
        <f t="shared" si="18"/>
        <v>7.2</v>
      </c>
      <c r="AK20" s="7">
        <f t="shared" si="18"/>
        <v>10</v>
      </c>
      <c r="AL20" s="7">
        <f t="shared" si="18"/>
        <v>7</v>
      </c>
      <c r="AM20" s="7">
        <f t="shared" si="18"/>
        <v>3.3</v>
      </c>
      <c r="AN20" s="7">
        <f t="shared" si="18"/>
        <v>6.4</v>
      </c>
      <c r="AO20" s="7">
        <f t="shared" si="1"/>
        <v>0</v>
      </c>
      <c r="AP20" s="7">
        <v>52.5</v>
      </c>
      <c r="AQ20" s="15">
        <f t="shared" si="2"/>
        <v>3.02380952380952</v>
      </c>
      <c r="AR20" s="16">
        <f t="shared" si="3"/>
        <v>80.2380952380952</v>
      </c>
      <c r="AS20" s="7">
        <v>16</v>
      </c>
      <c r="AT20" s="7" t="s">
        <v>79</v>
      </c>
    </row>
    <row r="21" s="22" customFormat="1" spans="1:46">
      <c r="A21" s="7" t="s">
        <v>80</v>
      </c>
      <c r="B21" s="7" t="s">
        <v>81</v>
      </c>
      <c r="C21" s="7" t="s">
        <v>51</v>
      </c>
      <c r="D21" s="7">
        <v>18</v>
      </c>
      <c r="E21" s="17">
        <v>89</v>
      </c>
      <c r="F21" s="17">
        <v>89</v>
      </c>
      <c r="G21" s="17">
        <v>77</v>
      </c>
      <c r="H21" s="17">
        <v>81</v>
      </c>
      <c r="I21" s="17">
        <v>78</v>
      </c>
      <c r="J21" s="17">
        <v>61</v>
      </c>
      <c r="K21" s="17">
        <v>77</v>
      </c>
      <c r="L21" s="17">
        <v>82</v>
      </c>
      <c r="M21" s="17">
        <v>76</v>
      </c>
      <c r="N21" s="17">
        <v>73</v>
      </c>
      <c r="O21" s="17">
        <v>88</v>
      </c>
      <c r="P21" s="17">
        <v>89</v>
      </c>
      <c r="Q21" s="17">
        <v>84</v>
      </c>
      <c r="R21" s="17">
        <v>78</v>
      </c>
      <c r="S21" s="17">
        <v>73</v>
      </c>
      <c r="T21" s="17">
        <v>87</v>
      </c>
      <c r="U21" s="17">
        <v>79</v>
      </c>
      <c r="V21" s="17">
        <v>80</v>
      </c>
      <c r="W21" s="7">
        <f t="shared" ref="W21:AN21" si="19">IF(ISNUMBER(E21),(IF(E21=100,5,IF(E21&gt;=60,LEFT(E21,1)-5+RIGHT(E21,1)*0.1,0))),IF(E21="补及",1,IF(E21="免考",2,0)))*E$3</f>
        <v>11.7</v>
      </c>
      <c r="X21" s="7">
        <f t="shared" si="19"/>
        <v>7.8</v>
      </c>
      <c r="Y21" s="7">
        <f t="shared" si="19"/>
        <v>8.1</v>
      </c>
      <c r="Z21" s="7">
        <f t="shared" si="19"/>
        <v>12.4</v>
      </c>
      <c r="AA21" s="7">
        <f t="shared" si="19"/>
        <v>2.8</v>
      </c>
      <c r="AB21" s="7">
        <f t="shared" si="19"/>
        <v>3.85</v>
      </c>
      <c r="AC21" s="7">
        <f t="shared" si="19"/>
        <v>8.1</v>
      </c>
      <c r="AD21" s="7">
        <f t="shared" si="19"/>
        <v>6.4</v>
      </c>
      <c r="AE21" s="7">
        <f t="shared" si="19"/>
        <v>5.2</v>
      </c>
      <c r="AF21" s="7">
        <f t="shared" si="19"/>
        <v>11.5</v>
      </c>
      <c r="AG21" s="7">
        <f t="shared" si="19"/>
        <v>1.9</v>
      </c>
      <c r="AH21" s="7">
        <f t="shared" si="19"/>
        <v>31.2</v>
      </c>
      <c r="AI21" s="7">
        <f t="shared" si="19"/>
        <v>11.9</v>
      </c>
      <c r="AJ21" s="7">
        <f t="shared" si="19"/>
        <v>8.4</v>
      </c>
      <c r="AK21" s="7">
        <f t="shared" si="19"/>
        <v>9.2</v>
      </c>
      <c r="AL21" s="7">
        <f t="shared" si="19"/>
        <v>7.4</v>
      </c>
      <c r="AM21" s="7">
        <f t="shared" si="19"/>
        <v>2.9</v>
      </c>
      <c r="AN21" s="7">
        <f t="shared" si="19"/>
        <v>6</v>
      </c>
      <c r="AO21" s="7">
        <f t="shared" si="1"/>
        <v>0</v>
      </c>
      <c r="AP21" s="7">
        <v>52.5</v>
      </c>
      <c r="AQ21" s="15">
        <f t="shared" si="2"/>
        <v>2.98571428571429</v>
      </c>
      <c r="AR21" s="16">
        <f t="shared" si="3"/>
        <v>79.8571428571429</v>
      </c>
      <c r="AS21" s="7">
        <v>17</v>
      </c>
      <c r="AT21" s="7" t="s">
        <v>81</v>
      </c>
    </row>
    <row r="22" s="22" customFormat="1" spans="1:46">
      <c r="A22" s="7" t="s">
        <v>82</v>
      </c>
      <c r="B22" s="7" t="s">
        <v>83</v>
      </c>
      <c r="C22" s="7" t="s">
        <v>51</v>
      </c>
      <c r="D22" s="7">
        <v>18</v>
      </c>
      <c r="E22" s="17">
        <v>88</v>
      </c>
      <c r="F22" s="17">
        <v>91</v>
      </c>
      <c r="G22" s="17">
        <v>71</v>
      </c>
      <c r="H22" s="17">
        <v>79</v>
      </c>
      <c r="I22" s="17">
        <v>76</v>
      </c>
      <c r="J22" s="17">
        <v>76</v>
      </c>
      <c r="K22" s="17">
        <v>70</v>
      </c>
      <c r="L22" s="17">
        <v>81</v>
      </c>
      <c r="M22" s="17">
        <v>92</v>
      </c>
      <c r="N22" s="17">
        <v>65</v>
      </c>
      <c r="O22" s="17">
        <v>79</v>
      </c>
      <c r="P22" s="17">
        <v>82</v>
      </c>
      <c r="Q22" s="17">
        <v>90</v>
      </c>
      <c r="R22" s="17">
        <v>83</v>
      </c>
      <c r="S22" s="17">
        <v>81</v>
      </c>
      <c r="T22" s="17">
        <v>75</v>
      </c>
      <c r="U22" s="17">
        <v>83</v>
      </c>
      <c r="V22" s="17">
        <v>84</v>
      </c>
      <c r="W22" s="7">
        <f t="shared" ref="W22:AN22" si="20">IF(ISNUMBER(E22),(IF(E22=100,5,IF(E22&gt;=60,LEFT(E22,1)-5+RIGHT(E22,1)*0.1,0))),IF(E22="补及",1,IF(E22="免考",2,0)))*E$3</f>
        <v>11.4</v>
      </c>
      <c r="X22" s="7">
        <f t="shared" si="20"/>
        <v>8.2</v>
      </c>
      <c r="Y22" s="7">
        <f t="shared" si="20"/>
        <v>6.3</v>
      </c>
      <c r="Z22" s="7">
        <f t="shared" si="20"/>
        <v>11.6</v>
      </c>
      <c r="AA22" s="7">
        <f t="shared" si="20"/>
        <v>2.6</v>
      </c>
      <c r="AB22" s="7">
        <f t="shared" si="20"/>
        <v>9.1</v>
      </c>
      <c r="AC22" s="7">
        <f t="shared" si="20"/>
        <v>6</v>
      </c>
      <c r="AD22" s="7">
        <f t="shared" si="20"/>
        <v>6.2</v>
      </c>
      <c r="AE22" s="7">
        <f t="shared" si="20"/>
        <v>8.4</v>
      </c>
      <c r="AF22" s="7">
        <f t="shared" si="20"/>
        <v>7.5</v>
      </c>
      <c r="AG22" s="7">
        <f t="shared" si="20"/>
        <v>1.45</v>
      </c>
      <c r="AH22" s="7">
        <f t="shared" si="20"/>
        <v>25.6</v>
      </c>
      <c r="AI22" s="7">
        <f t="shared" si="20"/>
        <v>14</v>
      </c>
      <c r="AJ22" s="7">
        <f t="shared" si="20"/>
        <v>9.9</v>
      </c>
      <c r="AK22" s="7">
        <f t="shared" si="20"/>
        <v>12.4</v>
      </c>
      <c r="AL22" s="7">
        <f t="shared" si="20"/>
        <v>5</v>
      </c>
      <c r="AM22" s="7">
        <f t="shared" si="20"/>
        <v>3.3</v>
      </c>
      <c r="AN22" s="7">
        <f t="shared" si="20"/>
        <v>6.8</v>
      </c>
      <c r="AO22" s="7">
        <f t="shared" si="1"/>
        <v>0</v>
      </c>
      <c r="AP22" s="7">
        <v>52.5</v>
      </c>
      <c r="AQ22" s="15">
        <f t="shared" si="2"/>
        <v>2.96666666666667</v>
      </c>
      <c r="AR22" s="16">
        <f t="shared" si="3"/>
        <v>79.6666666666667</v>
      </c>
      <c r="AS22" s="7">
        <v>18</v>
      </c>
      <c r="AT22" s="7" t="s">
        <v>83</v>
      </c>
    </row>
    <row r="23" s="22" customFormat="1" spans="1:46">
      <c r="A23" s="7" t="s">
        <v>84</v>
      </c>
      <c r="B23" s="7" t="s">
        <v>85</v>
      </c>
      <c r="C23" s="7" t="s">
        <v>48</v>
      </c>
      <c r="D23" s="7">
        <v>18</v>
      </c>
      <c r="E23" s="17">
        <v>88</v>
      </c>
      <c r="F23" s="17">
        <v>97</v>
      </c>
      <c r="G23" s="17">
        <v>78</v>
      </c>
      <c r="H23" s="17">
        <v>88</v>
      </c>
      <c r="I23" s="17">
        <v>80</v>
      </c>
      <c r="J23" s="17">
        <v>70</v>
      </c>
      <c r="K23" s="17">
        <v>69</v>
      </c>
      <c r="L23" s="17">
        <v>82</v>
      </c>
      <c r="M23" s="17">
        <v>98</v>
      </c>
      <c r="N23" s="17">
        <v>68</v>
      </c>
      <c r="O23" s="17">
        <v>88</v>
      </c>
      <c r="P23" s="17">
        <v>75</v>
      </c>
      <c r="Q23" s="17">
        <v>79</v>
      </c>
      <c r="R23" s="17">
        <v>79</v>
      </c>
      <c r="S23" s="17">
        <v>85</v>
      </c>
      <c r="T23" s="17">
        <v>83</v>
      </c>
      <c r="U23" s="17">
        <v>77</v>
      </c>
      <c r="V23" s="17">
        <v>83</v>
      </c>
      <c r="W23" s="7">
        <f t="shared" ref="W23:AN23" si="21">IF(ISNUMBER(E23),(IF(E23=100,5,IF(E23&gt;=60,LEFT(E23,1)-5+RIGHT(E23,1)*0.1,0))),IF(E23="补及",1,IF(E23="免考",2,0)))*E$3</f>
        <v>11.4</v>
      </c>
      <c r="X23" s="7">
        <f t="shared" si="21"/>
        <v>9.4</v>
      </c>
      <c r="Y23" s="7">
        <f t="shared" si="21"/>
        <v>8.4</v>
      </c>
      <c r="Z23" s="7">
        <f t="shared" si="21"/>
        <v>15.2</v>
      </c>
      <c r="AA23" s="7">
        <f t="shared" si="21"/>
        <v>3</v>
      </c>
      <c r="AB23" s="7">
        <f t="shared" si="21"/>
        <v>7</v>
      </c>
      <c r="AC23" s="7">
        <f t="shared" si="21"/>
        <v>5.7</v>
      </c>
      <c r="AD23" s="7">
        <f t="shared" si="21"/>
        <v>6.4</v>
      </c>
      <c r="AE23" s="7">
        <f t="shared" si="21"/>
        <v>9.6</v>
      </c>
      <c r="AF23" s="7">
        <f t="shared" si="21"/>
        <v>9</v>
      </c>
      <c r="AG23" s="7">
        <f t="shared" si="21"/>
        <v>1.9</v>
      </c>
      <c r="AH23" s="7">
        <f t="shared" si="21"/>
        <v>20</v>
      </c>
      <c r="AI23" s="7">
        <f t="shared" si="21"/>
        <v>10.15</v>
      </c>
      <c r="AJ23" s="7">
        <f t="shared" si="21"/>
        <v>8.7</v>
      </c>
      <c r="AK23" s="7">
        <f t="shared" si="21"/>
        <v>14</v>
      </c>
      <c r="AL23" s="7">
        <f t="shared" si="21"/>
        <v>6.6</v>
      </c>
      <c r="AM23" s="7">
        <f t="shared" si="21"/>
        <v>2.7</v>
      </c>
      <c r="AN23" s="7">
        <f t="shared" si="21"/>
        <v>6.6</v>
      </c>
      <c r="AO23" s="7">
        <f t="shared" si="1"/>
        <v>0</v>
      </c>
      <c r="AP23" s="7">
        <v>52.5</v>
      </c>
      <c r="AQ23" s="15">
        <f t="shared" si="2"/>
        <v>2.96666666666667</v>
      </c>
      <c r="AR23" s="16">
        <f t="shared" si="3"/>
        <v>79.6666666666667</v>
      </c>
      <c r="AS23" s="7">
        <v>19</v>
      </c>
      <c r="AT23" s="7" t="s">
        <v>85</v>
      </c>
    </row>
    <row r="24" s="22" customFormat="1" spans="1:46">
      <c r="A24" s="7" t="s">
        <v>86</v>
      </c>
      <c r="B24" s="7" t="s">
        <v>87</v>
      </c>
      <c r="C24" s="7" t="s">
        <v>51</v>
      </c>
      <c r="D24" s="7">
        <v>18</v>
      </c>
      <c r="E24" s="17">
        <v>88</v>
      </c>
      <c r="F24" s="17">
        <v>96</v>
      </c>
      <c r="G24" s="17">
        <v>85</v>
      </c>
      <c r="H24" s="17">
        <v>75</v>
      </c>
      <c r="I24" s="17">
        <v>78</v>
      </c>
      <c r="J24" s="17">
        <v>75</v>
      </c>
      <c r="K24" s="17">
        <v>77</v>
      </c>
      <c r="L24" s="17">
        <v>82</v>
      </c>
      <c r="M24" s="17">
        <v>96</v>
      </c>
      <c r="N24" s="17">
        <v>72</v>
      </c>
      <c r="O24" s="17">
        <v>86</v>
      </c>
      <c r="P24" s="17">
        <v>75</v>
      </c>
      <c r="Q24" s="17">
        <v>80</v>
      </c>
      <c r="R24" s="17">
        <v>71</v>
      </c>
      <c r="S24" s="17">
        <v>72</v>
      </c>
      <c r="T24" s="17">
        <v>89</v>
      </c>
      <c r="U24" s="17">
        <v>96</v>
      </c>
      <c r="V24" s="17">
        <v>83</v>
      </c>
      <c r="W24" s="7">
        <f t="shared" ref="W24:AN24" si="22">IF(ISNUMBER(E24),(IF(E24=100,5,IF(E24&gt;=60,LEFT(E24,1)-5+RIGHT(E24,1)*0.1,0))),IF(E24="补及",1,IF(E24="免考",2,0)))*E$3</f>
        <v>11.4</v>
      </c>
      <c r="X24" s="7">
        <f t="shared" si="22"/>
        <v>9.2</v>
      </c>
      <c r="Y24" s="7">
        <f t="shared" si="22"/>
        <v>10.5</v>
      </c>
      <c r="Z24" s="7">
        <f t="shared" si="22"/>
        <v>10</v>
      </c>
      <c r="AA24" s="7">
        <f t="shared" si="22"/>
        <v>2.8</v>
      </c>
      <c r="AB24" s="7">
        <f t="shared" si="22"/>
        <v>8.75</v>
      </c>
      <c r="AC24" s="7">
        <f t="shared" si="22"/>
        <v>8.1</v>
      </c>
      <c r="AD24" s="7">
        <f t="shared" si="22"/>
        <v>6.4</v>
      </c>
      <c r="AE24" s="7">
        <f t="shared" si="22"/>
        <v>9.2</v>
      </c>
      <c r="AF24" s="7">
        <f t="shared" si="22"/>
        <v>11</v>
      </c>
      <c r="AG24" s="7">
        <f t="shared" si="22"/>
        <v>1.8</v>
      </c>
      <c r="AH24" s="7">
        <f t="shared" si="22"/>
        <v>20</v>
      </c>
      <c r="AI24" s="7">
        <f t="shared" si="22"/>
        <v>10.5</v>
      </c>
      <c r="AJ24" s="7">
        <f t="shared" si="22"/>
        <v>6.3</v>
      </c>
      <c r="AK24" s="7">
        <f t="shared" si="22"/>
        <v>8.8</v>
      </c>
      <c r="AL24" s="7">
        <f t="shared" si="22"/>
        <v>7.8</v>
      </c>
      <c r="AM24" s="7">
        <f t="shared" si="22"/>
        <v>4.6</v>
      </c>
      <c r="AN24" s="7">
        <f t="shared" si="22"/>
        <v>6.6</v>
      </c>
      <c r="AO24" s="7">
        <f t="shared" si="1"/>
        <v>0</v>
      </c>
      <c r="AP24" s="7">
        <v>52.5</v>
      </c>
      <c r="AQ24" s="15">
        <f t="shared" si="2"/>
        <v>2.92857142857143</v>
      </c>
      <c r="AR24" s="16">
        <f t="shared" si="3"/>
        <v>79.2857142857143</v>
      </c>
      <c r="AS24" s="7">
        <v>20</v>
      </c>
      <c r="AT24" s="7" t="s">
        <v>87</v>
      </c>
    </row>
    <row r="25" s="22" customFormat="1" spans="1:46">
      <c r="A25" s="7" t="s">
        <v>88</v>
      </c>
      <c r="B25" s="7" t="s">
        <v>89</v>
      </c>
      <c r="C25" s="7" t="s">
        <v>51</v>
      </c>
      <c r="D25" s="7">
        <v>18</v>
      </c>
      <c r="E25" s="17">
        <v>88</v>
      </c>
      <c r="F25" s="17">
        <v>97</v>
      </c>
      <c r="G25" s="17">
        <v>77</v>
      </c>
      <c r="H25" s="17">
        <v>67</v>
      </c>
      <c r="I25" s="17">
        <v>78</v>
      </c>
      <c r="J25" s="17">
        <v>60</v>
      </c>
      <c r="K25" s="17">
        <v>68</v>
      </c>
      <c r="L25" s="17">
        <v>82</v>
      </c>
      <c r="M25" s="17">
        <v>96</v>
      </c>
      <c r="N25" s="17">
        <v>64</v>
      </c>
      <c r="O25" s="17">
        <v>87</v>
      </c>
      <c r="P25" s="17">
        <v>79</v>
      </c>
      <c r="Q25" s="17">
        <v>95</v>
      </c>
      <c r="R25" s="17">
        <v>81</v>
      </c>
      <c r="S25" s="17">
        <v>82</v>
      </c>
      <c r="T25" s="17">
        <v>93</v>
      </c>
      <c r="U25" s="17">
        <v>85</v>
      </c>
      <c r="V25" s="17">
        <v>83</v>
      </c>
      <c r="W25" s="7">
        <f t="shared" ref="W25:AN25" si="23">IF(ISNUMBER(E25),(IF(E25=100,5,IF(E25&gt;=60,LEFT(E25,1)-5+RIGHT(E25,1)*0.1,0))),IF(E25="补及",1,IF(E25="免考",2,0)))*E$3</f>
        <v>11.4</v>
      </c>
      <c r="X25" s="7">
        <f t="shared" si="23"/>
        <v>9.4</v>
      </c>
      <c r="Y25" s="7">
        <f t="shared" si="23"/>
        <v>8.1</v>
      </c>
      <c r="Z25" s="7">
        <f t="shared" si="23"/>
        <v>6.8</v>
      </c>
      <c r="AA25" s="7">
        <f t="shared" si="23"/>
        <v>2.8</v>
      </c>
      <c r="AB25" s="7">
        <f t="shared" si="23"/>
        <v>3.5</v>
      </c>
      <c r="AC25" s="7">
        <f t="shared" si="23"/>
        <v>5.4</v>
      </c>
      <c r="AD25" s="7">
        <f t="shared" si="23"/>
        <v>6.4</v>
      </c>
      <c r="AE25" s="7">
        <f t="shared" si="23"/>
        <v>9.2</v>
      </c>
      <c r="AF25" s="7">
        <f t="shared" si="23"/>
        <v>7</v>
      </c>
      <c r="AG25" s="7">
        <f t="shared" si="23"/>
        <v>1.85</v>
      </c>
      <c r="AH25" s="7">
        <f t="shared" si="23"/>
        <v>23.2</v>
      </c>
      <c r="AI25" s="7">
        <f t="shared" si="23"/>
        <v>15.75</v>
      </c>
      <c r="AJ25" s="7">
        <f t="shared" si="23"/>
        <v>9.3</v>
      </c>
      <c r="AK25" s="7">
        <f t="shared" si="23"/>
        <v>12.8</v>
      </c>
      <c r="AL25" s="7">
        <f t="shared" si="23"/>
        <v>8.6</v>
      </c>
      <c r="AM25" s="7">
        <f t="shared" si="23"/>
        <v>3.5</v>
      </c>
      <c r="AN25" s="7">
        <f t="shared" si="23"/>
        <v>6.6</v>
      </c>
      <c r="AO25" s="7">
        <f t="shared" si="1"/>
        <v>0</v>
      </c>
      <c r="AP25" s="7">
        <v>52.5</v>
      </c>
      <c r="AQ25" s="15">
        <f t="shared" si="2"/>
        <v>2.88761904761905</v>
      </c>
      <c r="AR25" s="16">
        <f t="shared" si="3"/>
        <v>78.8761904761905</v>
      </c>
      <c r="AS25" s="7">
        <v>21</v>
      </c>
      <c r="AT25" s="7" t="s">
        <v>89</v>
      </c>
    </row>
    <row r="26" s="22" customFormat="1" spans="1:46">
      <c r="A26" s="7" t="s">
        <v>90</v>
      </c>
      <c r="B26" s="7" t="s">
        <v>91</v>
      </c>
      <c r="C26" s="7" t="s">
        <v>51</v>
      </c>
      <c r="D26" s="7">
        <v>18</v>
      </c>
      <c r="E26" s="17">
        <v>88</v>
      </c>
      <c r="F26" s="17">
        <v>96</v>
      </c>
      <c r="G26" s="17">
        <v>62</v>
      </c>
      <c r="H26" s="17">
        <v>76</v>
      </c>
      <c r="I26" s="17">
        <v>80</v>
      </c>
      <c r="J26" s="17">
        <v>67</v>
      </c>
      <c r="K26" s="17">
        <v>71</v>
      </c>
      <c r="L26" s="17">
        <v>82</v>
      </c>
      <c r="M26" s="17">
        <v>94</v>
      </c>
      <c r="N26" s="17">
        <v>72</v>
      </c>
      <c r="O26" s="17">
        <v>87</v>
      </c>
      <c r="P26" s="17">
        <v>83</v>
      </c>
      <c r="Q26" s="17">
        <v>81</v>
      </c>
      <c r="R26" s="17">
        <v>76</v>
      </c>
      <c r="S26" s="17">
        <v>73</v>
      </c>
      <c r="T26" s="17">
        <v>95</v>
      </c>
      <c r="U26" s="17">
        <v>87</v>
      </c>
      <c r="V26" s="17">
        <v>76</v>
      </c>
      <c r="W26" s="7">
        <f t="shared" ref="W26:AN26" si="24">IF(ISNUMBER(E26),(IF(E26=100,5,IF(E26&gt;=60,LEFT(E26,1)-5+RIGHT(E26,1)*0.1,0))),IF(E26="补及",1,IF(E26="免考",2,0)))*E$3</f>
        <v>11.4</v>
      </c>
      <c r="X26" s="7">
        <f t="shared" si="24"/>
        <v>9.2</v>
      </c>
      <c r="Y26" s="7">
        <f t="shared" si="24"/>
        <v>3.6</v>
      </c>
      <c r="Z26" s="7">
        <f t="shared" si="24"/>
        <v>10.4</v>
      </c>
      <c r="AA26" s="7">
        <f t="shared" si="24"/>
        <v>3</v>
      </c>
      <c r="AB26" s="7">
        <f t="shared" si="24"/>
        <v>5.95</v>
      </c>
      <c r="AC26" s="7">
        <f t="shared" si="24"/>
        <v>6.3</v>
      </c>
      <c r="AD26" s="7">
        <f t="shared" si="24"/>
        <v>6.4</v>
      </c>
      <c r="AE26" s="7">
        <f t="shared" si="24"/>
        <v>8.8</v>
      </c>
      <c r="AF26" s="7">
        <f t="shared" si="24"/>
        <v>11</v>
      </c>
      <c r="AG26" s="7">
        <f t="shared" si="24"/>
        <v>1.85</v>
      </c>
      <c r="AH26" s="7">
        <f t="shared" si="24"/>
        <v>26.4</v>
      </c>
      <c r="AI26" s="7">
        <f t="shared" si="24"/>
        <v>10.85</v>
      </c>
      <c r="AJ26" s="7">
        <f t="shared" si="24"/>
        <v>7.8</v>
      </c>
      <c r="AK26" s="7">
        <f t="shared" si="24"/>
        <v>9.2</v>
      </c>
      <c r="AL26" s="7">
        <f t="shared" si="24"/>
        <v>9</v>
      </c>
      <c r="AM26" s="7">
        <f t="shared" si="24"/>
        <v>3.7</v>
      </c>
      <c r="AN26" s="7">
        <f t="shared" si="24"/>
        <v>5.2</v>
      </c>
      <c r="AO26" s="7">
        <f t="shared" si="1"/>
        <v>0</v>
      </c>
      <c r="AP26" s="7">
        <v>52.5</v>
      </c>
      <c r="AQ26" s="15">
        <f t="shared" si="2"/>
        <v>2.85809523809524</v>
      </c>
      <c r="AR26" s="16">
        <f t="shared" si="3"/>
        <v>78.5809523809524</v>
      </c>
      <c r="AS26" s="7">
        <v>22</v>
      </c>
      <c r="AT26" s="7" t="s">
        <v>91</v>
      </c>
    </row>
    <row r="27" s="22" customFormat="1" spans="1:46">
      <c r="A27" s="7" t="s">
        <v>92</v>
      </c>
      <c r="B27" s="7" t="s">
        <v>93</v>
      </c>
      <c r="C27" s="7" t="s">
        <v>51</v>
      </c>
      <c r="D27" s="7">
        <v>18</v>
      </c>
      <c r="E27" s="17">
        <v>88</v>
      </c>
      <c r="F27" s="17">
        <v>97</v>
      </c>
      <c r="G27" s="17">
        <v>76</v>
      </c>
      <c r="H27" s="17">
        <v>79</v>
      </c>
      <c r="I27" s="17">
        <v>79</v>
      </c>
      <c r="J27" s="17">
        <v>78</v>
      </c>
      <c r="K27" s="17">
        <v>67</v>
      </c>
      <c r="L27" s="17">
        <v>82</v>
      </c>
      <c r="M27" s="17">
        <v>93</v>
      </c>
      <c r="N27" s="17">
        <v>66</v>
      </c>
      <c r="O27" s="17">
        <v>88</v>
      </c>
      <c r="P27" s="17">
        <v>87</v>
      </c>
      <c r="Q27" s="17">
        <v>68</v>
      </c>
      <c r="R27" s="17">
        <v>66</v>
      </c>
      <c r="S27" s="17">
        <v>69</v>
      </c>
      <c r="T27" s="17">
        <v>93</v>
      </c>
      <c r="U27" s="17">
        <v>88</v>
      </c>
      <c r="V27" s="17">
        <v>81</v>
      </c>
      <c r="W27" s="7">
        <f t="shared" ref="W27:AN27" si="25">IF(ISNUMBER(E27),(IF(E27=100,5,IF(E27&gt;=60,LEFT(E27,1)-5+RIGHT(E27,1)*0.1,0))),IF(E27="补及",1,IF(E27="免考",2,0)))*E$3</f>
        <v>11.4</v>
      </c>
      <c r="X27" s="7">
        <f t="shared" si="25"/>
        <v>9.4</v>
      </c>
      <c r="Y27" s="7">
        <f t="shared" si="25"/>
        <v>7.8</v>
      </c>
      <c r="Z27" s="7">
        <f t="shared" si="25"/>
        <v>11.6</v>
      </c>
      <c r="AA27" s="7">
        <f t="shared" si="25"/>
        <v>2.9</v>
      </c>
      <c r="AB27" s="7">
        <f t="shared" si="25"/>
        <v>9.8</v>
      </c>
      <c r="AC27" s="7">
        <f t="shared" si="25"/>
        <v>5.1</v>
      </c>
      <c r="AD27" s="7">
        <f t="shared" si="25"/>
        <v>6.4</v>
      </c>
      <c r="AE27" s="7">
        <f t="shared" si="25"/>
        <v>8.6</v>
      </c>
      <c r="AF27" s="7">
        <f t="shared" si="25"/>
        <v>8</v>
      </c>
      <c r="AG27" s="7">
        <f t="shared" si="25"/>
        <v>1.9</v>
      </c>
      <c r="AH27" s="7">
        <f t="shared" si="25"/>
        <v>29.6</v>
      </c>
      <c r="AI27" s="7">
        <f t="shared" si="25"/>
        <v>6.3</v>
      </c>
      <c r="AJ27" s="7">
        <f t="shared" si="25"/>
        <v>4.8</v>
      </c>
      <c r="AK27" s="7">
        <f t="shared" si="25"/>
        <v>7.6</v>
      </c>
      <c r="AL27" s="7">
        <f t="shared" si="25"/>
        <v>8.6</v>
      </c>
      <c r="AM27" s="7">
        <f t="shared" si="25"/>
        <v>3.8</v>
      </c>
      <c r="AN27" s="7">
        <f t="shared" si="25"/>
        <v>6.2</v>
      </c>
      <c r="AO27" s="7">
        <f t="shared" si="1"/>
        <v>0</v>
      </c>
      <c r="AP27" s="7">
        <v>52.5</v>
      </c>
      <c r="AQ27" s="15">
        <f t="shared" si="2"/>
        <v>2.85333333333333</v>
      </c>
      <c r="AR27" s="16">
        <f t="shared" si="3"/>
        <v>78.5333333333333</v>
      </c>
      <c r="AS27" s="7">
        <v>23</v>
      </c>
      <c r="AT27" s="7" t="s">
        <v>93</v>
      </c>
    </row>
    <row r="28" s="22" customFormat="1" spans="1:46">
      <c r="A28" s="7" t="s">
        <v>94</v>
      </c>
      <c r="B28" s="7" t="s">
        <v>95</v>
      </c>
      <c r="C28" s="7" t="s">
        <v>48</v>
      </c>
      <c r="D28" s="7">
        <v>18</v>
      </c>
      <c r="E28" s="17">
        <v>88</v>
      </c>
      <c r="F28" s="17">
        <v>89</v>
      </c>
      <c r="G28" s="17">
        <v>74</v>
      </c>
      <c r="H28" s="17">
        <v>70</v>
      </c>
      <c r="I28" s="17">
        <v>80</v>
      </c>
      <c r="J28" s="17">
        <v>65</v>
      </c>
      <c r="K28" s="17">
        <v>68</v>
      </c>
      <c r="L28" s="17">
        <v>83</v>
      </c>
      <c r="M28" s="17">
        <v>92</v>
      </c>
      <c r="N28" s="17">
        <v>64</v>
      </c>
      <c r="O28" s="17">
        <v>89</v>
      </c>
      <c r="P28" s="17">
        <v>91</v>
      </c>
      <c r="Q28" s="17">
        <v>78</v>
      </c>
      <c r="R28" s="17">
        <v>68</v>
      </c>
      <c r="S28" s="17">
        <v>85</v>
      </c>
      <c r="T28" s="17">
        <v>80</v>
      </c>
      <c r="U28" s="17">
        <v>87</v>
      </c>
      <c r="V28" s="17">
        <v>80</v>
      </c>
      <c r="W28" s="7">
        <f t="shared" ref="W28:AN28" si="26">IF(ISNUMBER(E28),(IF(E28=100,5,IF(E28&gt;=60,LEFT(E28,1)-5+RIGHT(E28,1)*0.1,0))),IF(E28="补及",1,IF(E28="免考",2,0)))*E$3</f>
        <v>11.4</v>
      </c>
      <c r="X28" s="7">
        <f t="shared" si="26"/>
        <v>7.8</v>
      </c>
      <c r="Y28" s="7">
        <f t="shared" si="26"/>
        <v>7.2</v>
      </c>
      <c r="Z28" s="7">
        <f t="shared" si="26"/>
        <v>8</v>
      </c>
      <c r="AA28" s="7">
        <f t="shared" si="26"/>
        <v>3</v>
      </c>
      <c r="AB28" s="7">
        <f t="shared" si="26"/>
        <v>5.25</v>
      </c>
      <c r="AC28" s="7">
        <f t="shared" si="26"/>
        <v>5.4</v>
      </c>
      <c r="AD28" s="7">
        <f t="shared" si="26"/>
        <v>6.6</v>
      </c>
      <c r="AE28" s="7">
        <f t="shared" si="26"/>
        <v>8.4</v>
      </c>
      <c r="AF28" s="7">
        <f t="shared" si="26"/>
        <v>7</v>
      </c>
      <c r="AG28" s="7">
        <f t="shared" si="26"/>
        <v>1.95</v>
      </c>
      <c r="AH28" s="7">
        <f t="shared" si="26"/>
        <v>32.8</v>
      </c>
      <c r="AI28" s="7">
        <f t="shared" si="26"/>
        <v>9.8</v>
      </c>
      <c r="AJ28" s="7">
        <f t="shared" si="26"/>
        <v>5.4</v>
      </c>
      <c r="AK28" s="7">
        <f t="shared" si="26"/>
        <v>14</v>
      </c>
      <c r="AL28" s="7">
        <f t="shared" si="26"/>
        <v>6</v>
      </c>
      <c r="AM28" s="7">
        <f t="shared" si="26"/>
        <v>3.7</v>
      </c>
      <c r="AN28" s="7">
        <f t="shared" si="26"/>
        <v>6</v>
      </c>
      <c r="AO28" s="7">
        <f t="shared" si="1"/>
        <v>0</v>
      </c>
      <c r="AP28" s="7">
        <v>52.5</v>
      </c>
      <c r="AQ28" s="15">
        <f t="shared" si="2"/>
        <v>2.85142857142857</v>
      </c>
      <c r="AR28" s="16">
        <f t="shared" si="3"/>
        <v>78.5142857142857</v>
      </c>
      <c r="AS28" s="7">
        <v>24</v>
      </c>
      <c r="AT28" s="7" t="s">
        <v>95</v>
      </c>
    </row>
    <row r="29" s="22" customFormat="1" spans="1:46">
      <c r="A29" s="7" t="s">
        <v>96</v>
      </c>
      <c r="B29" s="7" t="s">
        <v>97</v>
      </c>
      <c r="C29" s="7" t="s">
        <v>51</v>
      </c>
      <c r="D29" s="7">
        <v>18</v>
      </c>
      <c r="E29" s="17">
        <v>88</v>
      </c>
      <c r="F29" s="17">
        <v>89</v>
      </c>
      <c r="G29" s="17">
        <v>69</v>
      </c>
      <c r="H29" s="17">
        <v>81</v>
      </c>
      <c r="I29" s="17">
        <v>77</v>
      </c>
      <c r="J29" s="17">
        <v>67</v>
      </c>
      <c r="K29" s="17">
        <v>71</v>
      </c>
      <c r="L29" s="17">
        <v>82</v>
      </c>
      <c r="M29" s="17">
        <v>92</v>
      </c>
      <c r="N29" s="17">
        <v>71</v>
      </c>
      <c r="O29" s="17">
        <v>86</v>
      </c>
      <c r="P29" s="17">
        <v>70</v>
      </c>
      <c r="Q29" s="17">
        <v>90</v>
      </c>
      <c r="R29" s="17">
        <v>75</v>
      </c>
      <c r="S29" s="17">
        <v>79</v>
      </c>
      <c r="T29" s="17">
        <v>89</v>
      </c>
      <c r="U29" s="17">
        <v>83</v>
      </c>
      <c r="V29" s="17">
        <v>82</v>
      </c>
      <c r="W29" s="7">
        <f t="shared" ref="W29:AN29" si="27">IF(ISNUMBER(E29),(IF(E29=100,5,IF(E29&gt;=60,LEFT(E29,1)-5+RIGHT(E29,1)*0.1,0))),IF(E29="补及",1,IF(E29="免考",2,0)))*E$3</f>
        <v>11.4</v>
      </c>
      <c r="X29" s="7">
        <f t="shared" si="27"/>
        <v>7.8</v>
      </c>
      <c r="Y29" s="7">
        <f t="shared" si="27"/>
        <v>5.7</v>
      </c>
      <c r="Z29" s="7">
        <f t="shared" si="27"/>
        <v>12.4</v>
      </c>
      <c r="AA29" s="7">
        <f t="shared" si="27"/>
        <v>2.7</v>
      </c>
      <c r="AB29" s="7">
        <f t="shared" si="27"/>
        <v>5.95</v>
      </c>
      <c r="AC29" s="7">
        <f t="shared" si="27"/>
        <v>6.3</v>
      </c>
      <c r="AD29" s="7">
        <f t="shared" si="27"/>
        <v>6.4</v>
      </c>
      <c r="AE29" s="7">
        <f t="shared" si="27"/>
        <v>8.4</v>
      </c>
      <c r="AF29" s="7">
        <f t="shared" si="27"/>
        <v>10.5</v>
      </c>
      <c r="AG29" s="7">
        <f t="shared" si="27"/>
        <v>1.8</v>
      </c>
      <c r="AH29" s="7">
        <f t="shared" si="27"/>
        <v>16</v>
      </c>
      <c r="AI29" s="7">
        <f t="shared" si="27"/>
        <v>14</v>
      </c>
      <c r="AJ29" s="7">
        <f t="shared" si="27"/>
        <v>7.5</v>
      </c>
      <c r="AK29" s="7">
        <f t="shared" si="27"/>
        <v>11.6</v>
      </c>
      <c r="AL29" s="7">
        <f t="shared" si="27"/>
        <v>7.8</v>
      </c>
      <c r="AM29" s="7">
        <f t="shared" si="27"/>
        <v>3.3</v>
      </c>
      <c r="AN29" s="7">
        <f t="shared" si="27"/>
        <v>6.4</v>
      </c>
      <c r="AO29" s="7">
        <f t="shared" si="1"/>
        <v>0</v>
      </c>
      <c r="AP29" s="7">
        <v>52.5</v>
      </c>
      <c r="AQ29" s="15">
        <f t="shared" si="2"/>
        <v>2.78</v>
      </c>
      <c r="AR29" s="16">
        <f t="shared" si="3"/>
        <v>77.8</v>
      </c>
      <c r="AS29" s="7">
        <v>25</v>
      </c>
      <c r="AT29" s="7" t="s">
        <v>97</v>
      </c>
    </row>
    <row r="30" s="22" customFormat="1" spans="1:46">
      <c r="A30" s="7" t="s">
        <v>98</v>
      </c>
      <c r="B30" s="7" t="s">
        <v>99</v>
      </c>
      <c r="C30" s="7" t="s">
        <v>48</v>
      </c>
      <c r="D30" s="7">
        <v>18</v>
      </c>
      <c r="E30" s="17">
        <v>88</v>
      </c>
      <c r="F30" s="17">
        <v>92</v>
      </c>
      <c r="G30" s="17">
        <v>76</v>
      </c>
      <c r="H30" s="17">
        <v>78</v>
      </c>
      <c r="I30" s="17">
        <v>75</v>
      </c>
      <c r="J30" s="17">
        <v>70</v>
      </c>
      <c r="K30" s="17">
        <v>72</v>
      </c>
      <c r="L30" s="17">
        <v>68</v>
      </c>
      <c r="M30" s="17">
        <v>80</v>
      </c>
      <c r="N30" s="17">
        <v>60</v>
      </c>
      <c r="O30" s="17">
        <v>76</v>
      </c>
      <c r="P30" s="17">
        <v>91</v>
      </c>
      <c r="Q30" s="17">
        <v>77</v>
      </c>
      <c r="R30" s="17">
        <v>71</v>
      </c>
      <c r="S30" s="17">
        <v>76</v>
      </c>
      <c r="T30" s="17">
        <v>82</v>
      </c>
      <c r="U30" s="17">
        <v>69</v>
      </c>
      <c r="V30" s="17">
        <v>87</v>
      </c>
      <c r="W30" s="7">
        <f t="shared" ref="W30:AN30" si="28">IF(ISNUMBER(E30),(IF(E30=100,5,IF(E30&gt;=60,LEFT(E30,1)-5+RIGHT(E30,1)*0.1,0))),IF(E30="补及",1,IF(E30="免考",2,0)))*E$3</f>
        <v>11.4</v>
      </c>
      <c r="X30" s="7">
        <f t="shared" si="28"/>
        <v>8.4</v>
      </c>
      <c r="Y30" s="7">
        <f t="shared" si="28"/>
        <v>7.8</v>
      </c>
      <c r="Z30" s="7">
        <f t="shared" si="28"/>
        <v>11.2</v>
      </c>
      <c r="AA30" s="7">
        <f t="shared" si="28"/>
        <v>2.5</v>
      </c>
      <c r="AB30" s="7">
        <f t="shared" si="28"/>
        <v>7</v>
      </c>
      <c r="AC30" s="7">
        <f t="shared" si="28"/>
        <v>6.6</v>
      </c>
      <c r="AD30" s="7">
        <f t="shared" si="28"/>
        <v>3.6</v>
      </c>
      <c r="AE30" s="7">
        <f t="shared" si="28"/>
        <v>6</v>
      </c>
      <c r="AF30" s="7">
        <f t="shared" si="28"/>
        <v>5</v>
      </c>
      <c r="AG30" s="7">
        <f t="shared" si="28"/>
        <v>1.3</v>
      </c>
      <c r="AH30" s="7">
        <f t="shared" si="28"/>
        <v>32.8</v>
      </c>
      <c r="AI30" s="7">
        <f t="shared" si="28"/>
        <v>9.45</v>
      </c>
      <c r="AJ30" s="7">
        <f t="shared" si="28"/>
        <v>6.3</v>
      </c>
      <c r="AK30" s="7">
        <f t="shared" si="28"/>
        <v>10.4</v>
      </c>
      <c r="AL30" s="7">
        <f t="shared" si="28"/>
        <v>6.4</v>
      </c>
      <c r="AM30" s="7">
        <f t="shared" si="28"/>
        <v>1.9</v>
      </c>
      <c r="AN30" s="7">
        <f t="shared" si="28"/>
        <v>7.4</v>
      </c>
      <c r="AO30" s="7">
        <f t="shared" si="1"/>
        <v>0</v>
      </c>
      <c r="AP30" s="7">
        <v>52.5</v>
      </c>
      <c r="AQ30" s="15">
        <f t="shared" si="2"/>
        <v>2.77047619047619</v>
      </c>
      <c r="AR30" s="16">
        <f t="shared" si="3"/>
        <v>77.7047619047619</v>
      </c>
      <c r="AS30" s="7">
        <v>26</v>
      </c>
      <c r="AT30" s="7" t="s">
        <v>99</v>
      </c>
    </row>
    <row r="31" s="22" customFormat="1" spans="1:46">
      <c r="A31" s="7" t="s">
        <v>100</v>
      </c>
      <c r="B31" s="7" t="s">
        <v>101</v>
      </c>
      <c r="C31" s="7" t="s">
        <v>48</v>
      </c>
      <c r="D31" s="7">
        <v>18</v>
      </c>
      <c r="E31" s="17">
        <v>88</v>
      </c>
      <c r="F31" s="17">
        <v>91</v>
      </c>
      <c r="G31" s="17">
        <v>76</v>
      </c>
      <c r="H31" s="17">
        <v>73</v>
      </c>
      <c r="I31" s="17">
        <v>72</v>
      </c>
      <c r="J31" s="17">
        <v>68</v>
      </c>
      <c r="K31" s="17">
        <v>82</v>
      </c>
      <c r="L31" s="17">
        <v>65</v>
      </c>
      <c r="M31" s="17">
        <v>72</v>
      </c>
      <c r="N31" s="17">
        <v>76</v>
      </c>
      <c r="O31" s="17">
        <v>76</v>
      </c>
      <c r="P31" s="17">
        <v>79</v>
      </c>
      <c r="Q31" s="17">
        <v>73</v>
      </c>
      <c r="R31" s="17">
        <v>78</v>
      </c>
      <c r="S31" s="17">
        <v>81</v>
      </c>
      <c r="T31" s="17">
        <v>76</v>
      </c>
      <c r="U31" s="17">
        <v>75</v>
      </c>
      <c r="V31" s="17">
        <v>84</v>
      </c>
      <c r="W31" s="7">
        <f t="shared" ref="W31:AN31" si="29">IF(ISNUMBER(E31),(IF(E31=100,5,IF(E31&gt;=60,LEFT(E31,1)-5+RIGHT(E31,1)*0.1,0))),IF(E31="补及",1,IF(E31="免考",2,0)))*E$3</f>
        <v>11.4</v>
      </c>
      <c r="X31" s="7">
        <f t="shared" si="29"/>
        <v>8.2</v>
      </c>
      <c r="Y31" s="7">
        <f t="shared" si="29"/>
        <v>7.8</v>
      </c>
      <c r="Z31" s="7">
        <f t="shared" si="29"/>
        <v>9.2</v>
      </c>
      <c r="AA31" s="7">
        <f t="shared" si="29"/>
        <v>2.2</v>
      </c>
      <c r="AB31" s="7">
        <f t="shared" si="29"/>
        <v>6.3</v>
      </c>
      <c r="AC31" s="7">
        <f t="shared" si="29"/>
        <v>9.6</v>
      </c>
      <c r="AD31" s="7">
        <f t="shared" si="29"/>
        <v>3</v>
      </c>
      <c r="AE31" s="7">
        <f t="shared" si="29"/>
        <v>4.4</v>
      </c>
      <c r="AF31" s="7">
        <f t="shared" si="29"/>
        <v>13</v>
      </c>
      <c r="AG31" s="7">
        <f t="shared" si="29"/>
        <v>1.3</v>
      </c>
      <c r="AH31" s="7">
        <f t="shared" si="29"/>
        <v>23.2</v>
      </c>
      <c r="AI31" s="7">
        <f t="shared" si="29"/>
        <v>8.05</v>
      </c>
      <c r="AJ31" s="7">
        <f t="shared" si="29"/>
        <v>8.4</v>
      </c>
      <c r="AK31" s="7">
        <f t="shared" si="29"/>
        <v>12.4</v>
      </c>
      <c r="AL31" s="7">
        <f t="shared" si="29"/>
        <v>5.2</v>
      </c>
      <c r="AM31" s="7">
        <f t="shared" si="29"/>
        <v>2.5</v>
      </c>
      <c r="AN31" s="7">
        <f t="shared" si="29"/>
        <v>6.8</v>
      </c>
      <c r="AO31" s="7">
        <f t="shared" si="1"/>
        <v>0</v>
      </c>
      <c r="AP31" s="7">
        <v>52.5</v>
      </c>
      <c r="AQ31" s="15">
        <f t="shared" si="2"/>
        <v>2.72285714285714</v>
      </c>
      <c r="AR31" s="16">
        <f t="shared" si="3"/>
        <v>77.2285714285714</v>
      </c>
      <c r="AS31" s="7">
        <v>27</v>
      </c>
      <c r="AT31" s="7" t="s">
        <v>101</v>
      </c>
    </row>
    <row r="32" s="22" customFormat="1" spans="1:46">
      <c r="A32" s="7" t="s">
        <v>102</v>
      </c>
      <c r="B32" s="7" t="s">
        <v>103</v>
      </c>
      <c r="C32" s="7" t="s">
        <v>51</v>
      </c>
      <c r="D32" s="7">
        <v>18</v>
      </c>
      <c r="E32" s="17">
        <v>89</v>
      </c>
      <c r="F32" s="17">
        <v>96</v>
      </c>
      <c r="G32" s="17">
        <v>74</v>
      </c>
      <c r="H32" s="17">
        <v>74</v>
      </c>
      <c r="I32" s="17">
        <v>80</v>
      </c>
      <c r="J32" s="17">
        <v>76</v>
      </c>
      <c r="K32" s="17">
        <v>60</v>
      </c>
      <c r="L32" s="17">
        <v>82</v>
      </c>
      <c r="M32" s="17">
        <v>94</v>
      </c>
      <c r="N32" s="17">
        <v>70</v>
      </c>
      <c r="O32" s="17">
        <v>86</v>
      </c>
      <c r="P32" s="17">
        <v>74</v>
      </c>
      <c r="Q32" s="17">
        <v>80</v>
      </c>
      <c r="R32" s="17">
        <v>74</v>
      </c>
      <c r="S32" s="17">
        <v>74</v>
      </c>
      <c r="T32" s="17">
        <v>89</v>
      </c>
      <c r="U32" s="17">
        <v>81</v>
      </c>
      <c r="V32" s="17">
        <v>78</v>
      </c>
      <c r="W32" s="7">
        <f t="shared" ref="W32:AN32" si="30">IF(ISNUMBER(E32),(IF(E32=100,5,IF(E32&gt;=60,LEFT(E32,1)-5+RIGHT(E32,1)*0.1,0))),IF(E32="补及",1,IF(E32="免考",2,0)))*E$3</f>
        <v>11.7</v>
      </c>
      <c r="X32" s="7">
        <f t="shared" si="30"/>
        <v>9.2</v>
      </c>
      <c r="Y32" s="7">
        <f t="shared" si="30"/>
        <v>7.2</v>
      </c>
      <c r="Z32" s="7">
        <f t="shared" si="30"/>
        <v>9.6</v>
      </c>
      <c r="AA32" s="7">
        <f t="shared" si="30"/>
        <v>3</v>
      </c>
      <c r="AB32" s="7">
        <f t="shared" si="30"/>
        <v>9.1</v>
      </c>
      <c r="AC32" s="7">
        <f t="shared" si="30"/>
        <v>3</v>
      </c>
      <c r="AD32" s="7">
        <f t="shared" si="30"/>
        <v>6.4</v>
      </c>
      <c r="AE32" s="7">
        <f t="shared" si="30"/>
        <v>8.8</v>
      </c>
      <c r="AF32" s="7">
        <f t="shared" si="30"/>
        <v>10</v>
      </c>
      <c r="AG32" s="7">
        <f t="shared" si="30"/>
        <v>1.8</v>
      </c>
      <c r="AH32" s="7">
        <f t="shared" si="30"/>
        <v>19.2</v>
      </c>
      <c r="AI32" s="7">
        <f t="shared" si="30"/>
        <v>10.5</v>
      </c>
      <c r="AJ32" s="7">
        <f t="shared" si="30"/>
        <v>7.2</v>
      </c>
      <c r="AK32" s="7">
        <f t="shared" si="30"/>
        <v>9.6</v>
      </c>
      <c r="AL32" s="7">
        <f t="shared" si="30"/>
        <v>7.8</v>
      </c>
      <c r="AM32" s="7">
        <f t="shared" si="30"/>
        <v>3.1</v>
      </c>
      <c r="AN32" s="7">
        <f t="shared" si="30"/>
        <v>5.6</v>
      </c>
      <c r="AO32" s="7">
        <f t="shared" si="1"/>
        <v>0</v>
      </c>
      <c r="AP32" s="7">
        <v>52.5</v>
      </c>
      <c r="AQ32" s="15">
        <f t="shared" si="2"/>
        <v>2.72</v>
      </c>
      <c r="AR32" s="16">
        <f t="shared" si="3"/>
        <v>77.2</v>
      </c>
      <c r="AS32" s="7">
        <v>28</v>
      </c>
      <c r="AT32" s="7" t="s">
        <v>103</v>
      </c>
    </row>
    <row r="33" s="22" customFormat="1" spans="1:46">
      <c r="A33" s="7" t="s">
        <v>104</v>
      </c>
      <c r="B33" s="7" t="s">
        <v>105</v>
      </c>
      <c r="C33" s="7" t="s">
        <v>48</v>
      </c>
      <c r="D33" s="7">
        <v>18</v>
      </c>
      <c r="E33" s="17">
        <v>89</v>
      </c>
      <c r="F33" s="17">
        <v>93</v>
      </c>
      <c r="G33" s="17">
        <v>67</v>
      </c>
      <c r="H33" s="17">
        <v>74</v>
      </c>
      <c r="I33" s="17">
        <v>91</v>
      </c>
      <c r="J33" s="17">
        <v>76</v>
      </c>
      <c r="K33" s="17">
        <v>69</v>
      </c>
      <c r="L33" s="17">
        <v>84</v>
      </c>
      <c r="M33" s="17">
        <v>100</v>
      </c>
      <c r="N33" s="17">
        <v>65</v>
      </c>
      <c r="O33" s="17">
        <v>89</v>
      </c>
      <c r="P33" s="17">
        <v>67</v>
      </c>
      <c r="Q33" s="17">
        <v>84</v>
      </c>
      <c r="R33" s="17">
        <v>76</v>
      </c>
      <c r="S33" s="17">
        <v>77</v>
      </c>
      <c r="T33" s="17">
        <v>89</v>
      </c>
      <c r="U33" s="17">
        <v>88</v>
      </c>
      <c r="V33" s="17">
        <v>83</v>
      </c>
      <c r="W33" s="7">
        <f t="shared" ref="W33:AN33" si="31">IF(ISNUMBER(E33),(IF(E33=100,5,IF(E33&gt;=60,LEFT(E33,1)-5+RIGHT(E33,1)*0.1,0))),IF(E33="补及",1,IF(E33="免考",2,0)))*E$3</f>
        <v>11.7</v>
      </c>
      <c r="X33" s="7">
        <f t="shared" si="31"/>
        <v>8.6</v>
      </c>
      <c r="Y33" s="7">
        <f t="shared" si="31"/>
        <v>5.1</v>
      </c>
      <c r="Z33" s="7">
        <f t="shared" si="31"/>
        <v>9.6</v>
      </c>
      <c r="AA33" s="7">
        <f t="shared" si="31"/>
        <v>4.1</v>
      </c>
      <c r="AB33" s="7">
        <f t="shared" si="31"/>
        <v>9.1</v>
      </c>
      <c r="AC33" s="7">
        <f t="shared" si="31"/>
        <v>5.7</v>
      </c>
      <c r="AD33" s="7">
        <f t="shared" si="31"/>
        <v>6.8</v>
      </c>
      <c r="AE33" s="7">
        <f t="shared" si="31"/>
        <v>10</v>
      </c>
      <c r="AF33" s="7">
        <f t="shared" si="31"/>
        <v>7.5</v>
      </c>
      <c r="AG33" s="7">
        <f t="shared" si="31"/>
        <v>1.95</v>
      </c>
      <c r="AH33" s="7">
        <f t="shared" si="31"/>
        <v>13.6</v>
      </c>
      <c r="AI33" s="7">
        <f t="shared" si="31"/>
        <v>11.9</v>
      </c>
      <c r="AJ33" s="7">
        <f t="shared" si="31"/>
        <v>7.8</v>
      </c>
      <c r="AK33" s="7">
        <f t="shared" si="31"/>
        <v>10.8</v>
      </c>
      <c r="AL33" s="7">
        <f t="shared" si="31"/>
        <v>7.8</v>
      </c>
      <c r="AM33" s="7">
        <f t="shared" si="31"/>
        <v>3.8</v>
      </c>
      <c r="AN33" s="7">
        <f t="shared" si="31"/>
        <v>6.6</v>
      </c>
      <c r="AO33" s="7">
        <f t="shared" si="1"/>
        <v>0</v>
      </c>
      <c r="AP33" s="7">
        <v>52.5</v>
      </c>
      <c r="AQ33" s="15">
        <f t="shared" si="2"/>
        <v>2.71333333333333</v>
      </c>
      <c r="AR33" s="16">
        <f t="shared" si="3"/>
        <v>77.1333333333333</v>
      </c>
      <c r="AS33" s="7">
        <v>29</v>
      </c>
      <c r="AT33" s="7" t="s">
        <v>105</v>
      </c>
    </row>
    <row r="34" s="22" customFormat="1" spans="1:46">
      <c r="A34" s="7" t="s">
        <v>106</v>
      </c>
      <c r="B34" s="7" t="s">
        <v>107</v>
      </c>
      <c r="C34" s="7" t="s">
        <v>48</v>
      </c>
      <c r="D34" s="7">
        <v>18</v>
      </c>
      <c r="E34" s="17">
        <v>89</v>
      </c>
      <c r="F34" s="17">
        <v>91</v>
      </c>
      <c r="G34" s="17">
        <v>78</v>
      </c>
      <c r="H34" s="17">
        <v>79</v>
      </c>
      <c r="I34" s="17">
        <v>78</v>
      </c>
      <c r="J34" s="17">
        <v>74</v>
      </c>
      <c r="K34" s="17">
        <v>71</v>
      </c>
      <c r="L34" s="17">
        <v>64</v>
      </c>
      <c r="M34" s="17">
        <v>78</v>
      </c>
      <c r="N34" s="17">
        <v>63</v>
      </c>
      <c r="O34" s="17">
        <v>76</v>
      </c>
      <c r="P34" s="17">
        <v>84</v>
      </c>
      <c r="Q34" s="17">
        <v>70</v>
      </c>
      <c r="R34" s="17">
        <v>68</v>
      </c>
      <c r="S34" s="17">
        <v>82</v>
      </c>
      <c r="T34" s="17">
        <v>82</v>
      </c>
      <c r="U34" s="17">
        <v>73</v>
      </c>
      <c r="V34" s="17">
        <v>88</v>
      </c>
      <c r="W34" s="7">
        <f t="shared" ref="W34:AN34" si="32">IF(ISNUMBER(E34),(IF(E34=100,5,IF(E34&gt;=60,LEFT(E34,1)-5+RIGHT(E34,1)*0.1,0))),IF(E34="补及",1,IF(E34="免考",2,0)))*E$3</f>
        <v>11.7</v>
      </c>
      <c r="X34" s="7">
        <f t="shared" si="32"/>
        <v>8.2</v>
      </c>
      <c r="Y34" s="7">
        <f t="shared" si="32"/>
        <v>8.4</v>
      </c>
      <c r="Z34" s="7">
        <f t="shared" si="32"/>
        <v>11.6</v>
      </c>
      <c r="AA34" s="7">
        <f t="shared" si="32"/>
        <v>2.8</v>
      </c>
      <c r="AB34" s="7">
        <f t="shared" si="32"/>
        <v>8.4</v>
      </c>
      <c r="AC34" s="7">
        <f t="shared" si="32"/>
        <v>6.3</v>
      </c>
      <c r="AD34" s="7">
        <f t="shared" si="32"/>
        <v>2.8</v>
      </c>
      <c r="AE34" s="7">
        <f t="shared" si="32"/>
        <v>5.6</v>
      </c>
      <c r="AF34" s="7">
        <f t="shared" si="32"/>
        <v>6.5</v>
      </c>
      <c r="AG34" s="7">
        <f t="shared" si="32"/>
        <v>1.3</v>
      </c>
      <c r="AH34" s="7">
        <f t="shared" si="32"/>
        <v>27.2</v>
      </c>
      <c r="AI34" s="7">
        <f t="shared" si="32"/>
        <v>7</v>
      </c>
      <c r="AJ34" s="7">
        <f t="shared" si="32"/>
        <v>5.4</v>
      </c>
      <c r="AK34" s="7">
        <f t="shared" si="32"/>
        <v>12.8</v>
      </c>
      <c r="AL34" s="7">
        <f t="shared" si="32"/>
        <v>6.4</v>
      </c>
      <c r="AM34" s="7">
        <f t="shared" si="32"/>
        <v>2.3</v>
      </c>
      <c r="AN34" s="7">
        <f t="shared" si="32"/>
        <v>7.6</v>
      </c>
      <c r="AO34" s="7">
        <f t="shared" si="1"/>
        <v>0</v>
      </c>
      <c r="AP34" s="7">
        <v>52.5</v>
      </c>
      <c r="AQ34" s="15">
        <f t="shared" si="2"/>
        <v>2.71047619047619</v>
      </c>
      <c r="AR34" s="16">
        <f t="shared" si="3"/>
        <v>77.1047619047619</v>
      </c>
      <c r="AS34" s="7">
        <v>30</v>
      </c>
      <c r="AT34" s="7" t="s">
        <v>107</v>
      </c>
    </row>
    <row r="35" s="22" customFormat="1" spans="1:46">
      <c r="A35" s="7" t="s">
        <v>108</v>
      </c>
      <c r="B35" s="7" t="s">
        <v>109</v>
      </c>
      <c r="C35" s="7" t="s">
        <v>48</v>
      </c>
      <c r="D35" s="7">
        <v>18</v>
      </c>
      <c r="E35" s="17">
        <v>88</v>
      </c>
      <c r="F35" s="17">
        <v>98</v>
      </c>
      <c r="G35" s="17">
        <v>70</v>
      </c>
      <c r="H35" s="17">
        <v>71</v>
      </c>
      <c r="I35" s="17">
        <v>76</v>
      </c>
      <c r="J35" s="17">
        <v>72</v>
      </c>
      <c r="K35" s="17">
        <v>65</v>
      </c>
      <c r="L35" s="17">
        <v>82</v>
      </c>
      <c r="M35" s="17">
        <v>100</v>
      </c>
      <c r="N35" s="17">
        <v>69</v>
      </c>
      <c r="O35" s="17">
        <v>88</v>
      </c>
      <c r="P35" s="17">
        <v>69</v>
      </c>
      <c r="Q35" s="17">
        <v>78</v>
      </c>
      <c r="R35" s="17">
        <v>75</v>
      </c>
      <c r="S35" s="17">
        <v>77</v>
      </c>
      <c r="T35" s="17">
        <v>94</v>
      </c>
      <c r="U35" s="17">
        <v>76</v>
      </c>
      <c r="V35" s="17">
        <v>87</v>
      </c>
      <c r="W35" s="7">
        <f t="shared" ref="W35:AN35" si="33">IF(ISNUMBER(E35),(IF(E35=100,5,IF(E35&gt;=60,LEFT(E35,1)-5+RIGHT(E35,1)*0.1,0))),IF(E35="补及",1,IF(E35="免考",2,0)))*E$3</f>
        <v>11.4</v>
      </c>
      <c r="X35" s="7">
        <f t="shared" si="33"/>
        <v>9.6</v>
      </c>
      <c r="Y35" s="7">
        <f t="shared" si="33"/>
        <v>6</v>
      </c>
      <c r="Z35" s="7">
        <f t="shared" si="33"/>
        <v>8.4</v>
      </c>
      <c r="AA35" s="7">
        <f t="shared" si="33"/>
        <v>2.6</v>
      </c>
      <c r="AB35" s="7">
        <f t="shared" si="33"/>
        <v>7.7</v>
      </c>
      <c r="AC35" s="7">
        <f t="shared" si="33"/>
        <v>4.5</v>
      </c>
      <c r="AD35" s="7">
        <f t="shared" si="33"/>
        <v>6.4</v>
      </c>
      <c r="AE35" s="7">
        <f t="shared" si="33"/>
        <v>10</v>
      </c>
      <c r="AF35" s="7">
        <f t="shared" si="33"/>
        <v>9.5</v>
      </c>
      <c r="AG35" s="7">
        <f t="shared" si="33"/>
        <v>1.9</v>
      </c>
      <c r="AH35" s="7">
        <f t="shared" si="33"/>
        <v>15.2</v>
      </c>
      <c r="AI35" s="7">
        <f t="shared" si="33"/>
        <v>9.8</v>
      </c>
      <c r="AJ35" s="7">
        <f t="shared" si="33"/>
        <v>7.5</v>
      </c>
      <c r="AK35" s="7">
        <f t="shared" si="33"/>
        <v>10.8</v>
      </c>
      <c r="AL35" s="7">
        <f t="shared" si="33"/>
        <v>8.8</v>
      </c>
      <c r="AM35" s="7">
        <f t="shared" si="33"/>
        <v>2.6</v>
      </c>
      <c r="AN35" s="7">
        <f t="shared" si="33"/>
        <v>7.4</v>
      </c>
      <c r="AO35" s="7">
        <f t="shared" si="1"/>
        <v>0</v>
      </c>
      <c r="AP35" s="7">
        <v>52.5</v>
      </c>
      <c r="AQ35" s="15">
        <f t="shared" si="2"/>
        <v>2.66857142857143</v>
      </c>
      <c r="AR35" s="16">
        <f t="shared" si="3"/>
        <v>76.6857142857143</v>
      </c>
      <c r="AS35" s="7">
        <v>31</v>
      </c>
      <c r="AT35" s="7" t="s">
        <v>109</v>
      </c>
    </row>
    <row r="36" s="22" customFormat="1" spans="1:46">
      <c r="A36" s="7" t="s">
        <v>110</v>
      </c>
      <c r="B36" s="7" t="s">
        <v>111</v>
      </c>
      <c r="C36" s="7" t="s">
        <v>48</v>
      </c>
      <c r="D36" s="7">
        <v>18</v>
      </c>
      <c r="E36" s="17">
        <v>89</v>
      </c>
      <c r="F36" s="17">
        <v>82</v>
      </c>
      <c r="G36" s="17">
        <v>69</v>
      </c>
      <c r="H36" s="17">
        <v>75</v>
      </c>
      <c r="I36" s="17">
        <v>75</v>
      </c>
      <c r="J36" s="17">
        <v>77</v>
      </c>
      <c r="K36" s="17">
        <v>70</v>
      </c>
      <c r="L36" s="17">
        <v>84</v>
      </c>
      <c r="M36" s="17">
        <v>98</v>
      </c>
      <c r="N36" s="17">
        <v>60</v>
      </c>
      <c r="O36" s="17">
        <v>90</v>
      </c>
      <c r="P36" s="17">
        <v>81</v>
      </c>
      <c r="Q36" s="17">
        <v>75</v>
      </c>
      <c r="R36" s="17">
        <v>64</v>
      </c>
      <c r="S36" s="17">
        <v>72</v>
      </c>
      <c r="T36" s="17">
        <v>95</v>
      </c>
      <c r="U36" s="17">
        <v>69</v>
      </c>
      <c r="V36" s="17">
        <v>81</v>
      </c>
      <c r="W36" s="7">
        <f t="shared" ref="W36:AN36" si="34">IF(ISNUMBER(E36),(IF(E36=100,5,IF(E36&gt;=60,LEFT(E36,1)-5+RIGHT(E36,1)*0.1,0))),IF(E36="补及",1,IF(E36="免考",2,0)))*E$3</f>
        <v>11.7</v>
      </c>
      <c r="X36" s="7">
        <f t="shared" si="34"/>
        <v>6.4</v>
      </c>
      <c r="Y36" s="7">
        <f t="shared" si="34"/>
        <v>5.7</v>
      </c>
      <c r="Z36" s="7">
        <f t="shared" si="34"/>
        <v>10</v>
      </c>
      <c r="AA36" s="7">
        <f t="shared" si="34"/>
        <v>2.5</v>
      </c>
      <c r="AB36" s="7">
        <f t="shared" si="34"/>
        <v>9.45</v>
      </c>
      <c r="AC36" s="7">
        <f t="shared" si="34"/>
        <v>6</v>
      </c>
      <c r="AD36" s="7">
        <f t="shared" si="34"/>
        <v>6.8</v>
      </c>
      <c r="AE36" s="7">
        <f t="shared" si="34"/>
        <v>9.6</v>
      </c>
      <c r="AF36" s="7">
        <f t="shared" si="34"/>
        <v>5</v>
      </c>
      <c r="AG36" s="7">
        <f t="shared" si="34"/>
        <v>2</v>
      </c>
      <c r="AH36" s="7">
        <f t="shared" si="34"/>
        <v>24.8</v>
      </c>
      <c r="AI36" s="7">
        <f t="shared" si="34"/>
        <v>8.75</v>
      </c>
      <c r="AJ36" s="7">
        <f t="shared" si="34"/>
        <v>4.2</v>
      </c>
      <c r="AK36" s="7">
        <f t="shared" si="34"/>
        <v>8.8</v>
      </c>
      <c r="AL36" s="7">
        <f t="shared" si="34"/>
        <v>9</v>
      </c>
      <c r="AM36" s="7">
        <f t="shared" si="34"/>
        <v>1.9</v>
      </c>
      <c r="AN36" s="7">
        <f t="shared" si="34"/>
        <v>6.2</v>
      </c>
      <c r="AO36" s="7">
        <f t="shared" si="1"/>
        <v>0</v>
      </c>
      <c r="AP36" s="7">
        <v>52.5</v>
      </c>
      <c r="AQ36" s="15">
        <f t="shared" si="2"/>
        <v>2.64380952380952</v>
      </c>
      <c r="AR36" s="16">
        <f t="shared" si="3"/>
        <v>76.4380952380952</v>
      </c>
      <c r="AS36" s="7">
        <v>32</v>
      </c>
      <c r="AT36" s="7" t="s">
        <v>111</v>
      </c>
    </row>
    <row r="37" s="22" customFormat="1" spans="1:46">
      <c r="A37" s="7" t="s">
        <v>112</v>
      </c>
      <c r="B37" s="7" t="s">
        <v>113</v>
      </c>
      <c r="C37" s="7" t="s">
        <v>48</v>
      </c>
      <c r="D37" s="7" t="s">
        <v>114</v>
      </c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0" t="s">
        <v>115</v>
      </c>
      <c r="AP37" s="20">
        <v>69.5</v>
      </c>
      <c r="AQ37" s="21">
        <v>2.60719424460432</v>
      </c>
      <c r="AR37" s="21">
        <v>76.0719424460432</v>
      </c>
      <c r="AS37" s="7">
        <v>33</v>
      </c>
      <c r="AT37" s="20" t="s">
        <v>113</v>
      </c>
    </row>
    <row r="38" s="22" customFormat="1" spans="1:46">
      <c r="A38" s="7" t="s">
        <v>116</v>
      </c>
      <c r="B38" s="7" t="s">
        <v>117</v>
      </c>
      <c r="C38" s="7" t="s">
        <v>48</v>
      </c>
      <c r="D38" s="7" t="s">
        <v>114</v>
      </c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0" t="s">
        <v>115</v>
      </c>
      <c r="AP38" s="20">
        <v>69.5</v>
      </c>
      <c r="AQ38" s="21">
        <v>2.60071942446043</v>
      </c>
      <c r="AR38" s="21">
        <v>76.0071942446043</v>
      </c>
      <c r="AS38" s="7">
        <v>34</v>
      </c>
      <c r="AT38" s="20" t="s">
        <v>117</v>
      </c>
    </row>
    <row r="39" s="22" customFormat="1" spans="1:46">
      <c r="A39" s="7" t="s">
        <v>118</v>
      </c>
      <c r="B39" s="7" t="s">
        <v>119</v>
      </c>
      <c r="C39" s="7" t="s">
        <v>48</v>
      </c>
      <c r="D39" s="7">
        <v>18</v>
      </c>
      <c r="E39" s="17">
        <v>88</v>
      </c>
      <c r="F39" s="17">
        <v>95</v>
      </c>
      <c r="G39" s="17">
        <v>76</v>
      </c>
      <c r="H39" s="17">
        <v>73</v>
      </c>
      <c r="I39" s="17">
        <v>77</v>
      </c>
      <c r="J39" s="17">
        <v>73</v>
      </c>
      <c r="K39" s="17">
        <v>69</v>
      </c>
      <c r="L39" s="17">
        <v>79</v>
      </c>
      <c r="M39" s="17">
        <v>97</v>
      </c>
      <c r="N39" s="17">
        <v>73</v>
      </c>
      <c r="O39" s="17">
        <v>84</v>
      </c>
      <c r="P39" s="17">
        <v>61</v>
      </c>
      <c r="Q39" s="17">
        <v>75</v>
      </c>
      <c r="R39" s="17">
        <v>66</v>
      </c>
      <c r="S39" s="17">
        <v>81</v>
      </c>
      <c r="T39" s="17">
        <v>94</v>
      </c>
      <c r="U39" s="17">
        <v>85</v>
      </c>
      <c r="V39" s="17">
        <v>82</v>
      </c>
      <c r="W39" s="7">
        <f t="shared" ref="W39:AN39" si="35">IF(ISNUMBER(E39),(IF(E39=100,5,IF(E39&gt;=60,LEFT(E39,1)-5+RIGHT(E39,1)*0.1,0))),IF(E39="补及",1,IF(E39="免考",2,0)))*E$3</f>
        <v>11.4</v>
      </c>
      <c r="X39" s="7">
        <f t="shared" si="35"/>
        <v>9</v>
      </c>
      <c r="Y39" s="7">
        <f t="shared" si="35"/>
        <v>7.8</v>
      </c>
      <c r="Z39" s="7">
        <f t="shared" si="35"/>
        <v>9.2</v>
      </c>
      <c r="AA39" s="7">
        <f t="shared" si="35"/>
        <v>2.7</v>
      </c>
      <c r="AB39" s="7">
        <f t="shared" si="35"/>
        <v>8.05</v>
      </c>
      <c r="AC39" s="7">
        <f t="shared" si="35"/>
        <v>5.7</v>
      </c>
      <c r="AD39" s="7">
        <f t="shared" si="35"/>
        <v>5.8</v>
      </c>
      <c r="AE39" s="7">
        <f t="shared" si="35"/>
        <v>9.4</v>
      </c>
      <c r="AF39" s="7">
        <f t="shared" si="35"/>
        <v>11.5</v>
      </c>
      <c r="AG39" s="7">
        <f t="shared" si="35"/>
        <v>1.7</v>
      </c>
      <c r="AH39" s="7">
        <f t="shared" si="35"/>
        <v>8.8</v>
      </c>
      <c r="AI39" s="7">
        <f t="shared" si="35"/>
        <v>8.75</v>
      </c>
      <c r="AJ39" s="7">
        <f t="shared" si="35"/>
        <v>4.8</v>
      </c>
      <c r="AK39" s="7">
        <f t="shared" si="35"/>
        <v>12.4</v>
      </c>
      <c r="AL39" s="7">
        <f t="shared" si="35"/>
        <v>8.8</v>
      </c>
      <c r="AM39" s="7">
        <f t="shared" si="35"/>
        <v>3.5</v>
      </c>
      <c r="AN39" s="7">
        <f t="shared" si="35"/>
        <v>6.4</v>
      </c>
      <c r="AO39" s="7">
        <f t="shared" ref="AO39:AO66" si="36">COUNTIF(W39:AN39,0)</f>
        <v>0</v>
      </c>
      <c r="AP39" s="7">
        <v>52.5</v>
      </c>
      <c r="AQ39" s="15">
        <f t="shared" ref="AQ39:AQ66" si="37">SUM(W39:AN39)/52.5</f>
        <v>2.58476190476191</v>
      </c>
      <c r="AR39" s="16">
        <f t="shared" ref="AR39:AR66" si="38">AQ39*10+50</f>
        <v>75.847619047619</v>
      </c>
      <c r="AS39" s="7">
        <v>35</v>
      </c>
      <c r="AT39" s="7" t="s">
        <v>119</v>
      </c>
    </row>
    <row r="40" s="22" customFormat="1" spans="1:46">
      <c r="A40" s="7" t="s">
        <v>120</v>
      </c>
      <c r="B40" s="7" t="s">
        <v>121</v>
      </c>
      <c r="C40" s="7" t="s">
        <v>51</v>
      </c>
      <c r="D40" s="7">
        <v>18</v>
      </c>
      <c r="E40" s="17">
        <v>88</v>
      </c>
      <c r="F40" s="17">
        <v>96</v>
      </c>
      <c r="G40" s="17">
        <v>80</v>
      </c>
      <c r="H40" s="17">
        <v>71</v>
      </c>
      <c r="I40" s="17">
        <v>76</v>
      </c>
      <c r="J40" s="17">
        <v>63</v>
      </c>
      <c r="K40" s="17">
        <v>70</v>
      </c>
      <c r="L40" s="17">
        <v>82</v>
      </c>
      <c r="M40" s="17">
        <v>88</v>
      </c>
      <c r="N40" s="17">
        <v>71</v>
      </c>
      <c r="O40" s="17">
        <v>88</v>
      </c>
      <c r="P40" s="17">
        <v>70</v>
      </c>
      <c r="Q40" s="17">
        <v>74</v>
      </c>
      <c r="R40" s="17">
        <v>65</v>
      </c>
      <c r="S40" s="17">
        <v>75</v>
      </c>
      <c r="T40" s="17">
        <v>85</v>
      </c>
      <c r="U40" s="17">
        <v>87</v>
      </c>
      <c r="V40" s="17">
        <v>82</v>
      </c>
      <c r="W40" s="7">
        <f t="shared" ref="W40:AN40" si="39">IF(ISNUMBER(E40),(IF(E40=100,5,IF(E40&gt;=60,LEFT(E40,1)-5+RIGHT(E40,1)*0.1,0))),IF(E40="补及",1,IF(E40="免考",2,0)))*E$3</f>
        <v>11.4</v>
      </c>
      <c r="X40" s="7">
        <f t="shared" si="39"/>
        <v>9.2</v>
      </c>
      <c r="Y40" s="7">
        <f t="shared" si="39"/>
        <v>9</v>
      </c>
      <c r="Z40" s="7">
        <f t="shared" si="39"/>
        <v>8.4</v>
      </c>
      <c r="AA40" s="7">
        <f t="shared" si="39"/>
        <v>2.6</v>
      </c>
      <c r="AB40" s="7">
        <f t="shared" si="39"/>
        <v>4.55</v>
      </c>
      <c r="AC40" s="7">
        <f t="shared" si="39"/>
        <v>6</v>
      </c>
      <c r="AD40" s="7">
        <f t="shared" si="39"/>
        <v>6.4</v>
      </c>
      <c r="AE40" s="7">
        <f t="shared" si="39"/>
        <v>7.6</v>
      </c>
      <c r="AF40" s="7">
        <f t="shared" si="39"/>
        <v>10.5</v>
      </c>
      <c r="AG40" s="7">
        <f t="shared" si="39"/>
        <v>1.9</v>
      </c>
      <c r="AH40" s="7">
        <f t="shared" si="39"/>
        <v>16</v>
      </c>
      <c r="AI40" s="7">
        <f t="shared" si="39"/>
        <v>8.4</v>
      </c>
      <c r="AJ40" s="7">
        <f t="shared" si="39"/>
        <v>4.5</v>
      </c>
      <c r="AK40" s="7">
        <f t="shared" si="39"/>
        <v>10</v>
      </c>
      <c r="AL40" s="7">
        <f t="shared" si="39"/>
        <v>7</v>
      </c>
      <c r="AM40" s="7">
        <f t="shared" si="39"/>
        <v>3.7</v>
      </c>
      <c r="AN40" s="7">
        <f t="shared" si="39"/>
        <v>6.4</v>
      </c>
      <c r="AO40" s="7">
        <f t="shared" si="36"/>
        <v>0</v>
      </c>
      <c r="AP40" s="7">
        <v>52.5</v>
      </c>
      <c r="AQ40" s="15">
        <f t="shared" si="37"/>
        <v>2.54380952380952</v>
      </c>
      <c r="AR40" s="16">
        <f t="shared" si="38"/>
        <v>75.4380952380952</v>
      </c>
      <c r="AS40" s="7">
        <v>36</v>
      </c>
      <c r="AT40" s="7" t="s">
        <v>121</v>
      </c>
    </row>
    <row r="41" s="22" customFormat="1" spans="1:46">
      <c r="A41" s="7" t="s">
        <v>122</v>
      </c>
      <c r="B41" s="7" t="s">
        <v>123</v>
      </c>
      <c r="C41" s="7" t="s">
        <v>48</v>
      </c>
      <c r="D41" s="7">
        <v>18</v>
      </c>
      <c r="E41" s="17">
        <v>88</v>
      </c>
      <c r="F41" s="17">
        <v>95</v>
      </c>
      <c r="G41" s="17">
        <v>64</v>
      </c>
      <c r="H41" s="17">
        <v>70</v>
      </c>
      <c r="I41" s="17">
        <v>77</v>
      </c>
      <c r="J41" s="17">
        <v>60</v>
      </c>
      <c r="K41" s="17">
        <v>74</v>
      </c>
      <c r="L41" s="17">
        <v>82</v>
      </c>
      <c r="M41" s="17">
        <v>96</v>
      </c>
      <c r="N41" s="17">
        <v>73</v>
      </c>
      <c r="O41" s="17">
        <v>85</v>
      </c>
      <c r="P41" s="17">
        <v>64</v>
      </c>
      <c r="Q41" s="17">
        <v>87</v>
      </c>
      <c r="R41" s="17">
        <v>69</v>
      </c>
      <c r="S41" s="17">
        <v>86</v>
      </c>
      <c r="T41" s="17">
        <v>81</v>
      </c>
      <c r="U41" s="17">
        <v>87</v>
      </c>
      <c r="V41" s="17">
        <v>70</v>
      </c>
      <c r="W41" s="7">
        <f t="shared" ref="W41:AN41" si="40">IF(ISNUMBER(E41),(IF(E41=100,5,IF(E41&gt;=60,LEFT(E41,1)-5+RIGHT(E41,1)*0.1,0))),IF(E41="补及",1,IF(E41="免考",2,0)))*E$3</f>
        <v>11.4</v>
      </c>
      <c r="X41" s="7">
        <f t="shared" si="40"/>
        <v>9</v>
      </c>
      <c r="Y41" s="7">
        <f t="shared" si="40"/>
        <v>4.2</v>
      </c>
      <c r="Z41" s="7">
        <f t="shared" si="40"/>
        <v>8</v>
      </c>
      <c r="AA41" s="7">
        <f t="shared" si="40"/>
        <v>2.7</v>
      </c>
      <c r="AB41" s="7">
        <f t="shared" si="40"/>
        <v>3.5</v>
      </c>
      <c r="AC41" s="7">
        <f t="shared" si="40"/>
        <v>7.2</v>
      </c>
      <c r="AD41" s="7">
        <f t="shared" si="40"/>
        <v>6.4</v>
      </c>
      <c r="AE41" s="7">
        <f t="shared" si="40"/>
        <v>9.2</v>
      </c>
      <c r="AF41" s="7">
        <f t="shared" si="40"/>
        <v>11.5</v>
      </c>
      <c r="AG41" s="7">
        <f t="shared" si="40"/>
        <v>1.75</v>
      </c>
      <c r="AH41" s="7">
        <f t="shared" si="40"/>
        <v>11.2</v>
      </c>
      <c r="AI41" s="7">
        <f t="shared" si="40"/>
        <v>12.95</v>
      </c>
      <c r="AJ41" s="7">
        <f t="shared" si="40"/>
        <v>5.7</v>
      </c>
      <c r="AK41" s="7">
        <f t="shared" si="40"/>
        <v>14.4</v>
      </c>
      <c r="AL41" s="7">
        <f t="shared" si="40"/>
        <v>6.2</v>
      </c>
      <c r="AM41" s="7">
        <f t="shared" si="40"/>
        <v>3.7</v>
      </c>
      <c r="AN41" s="7">
        <f t="shared" si="40"/>
        <v>4</v>
      </c>
      <c r="AO41" s="7">
        <f t="shared" si="36"/>
        <v>0</v>
      </c>
      <c r="AP41" s="7">
        <v>52.5</v>
      </c>
      <c r="AQ41" s="15">
        <f t="shared" si="37"/>
        <v>2.53333333333333</v>
      </c>
      <c r="AR41" s="16">
        <f t="shared" si="38"/>
        <v>75.3333333333333</v>
      </c>
      <c r="AS41" s="7">
        <v>37</v>
      </c>
      <c r="AT41" s="7" t="s">
        <v>123</v>
      </c>
    </row>
    <row r="42" s="22" customFormat="1" spans="1:46">
      <c r="A42" s="7" t="s">
        <v>124</v>
      </c>
      <c r="B42" s="7" t="s">
        <v>125</v>
      </c>
      <c r="C42" s="7" t="s">
        <v>51</v>
      </c>
      <c r="D42" s="7">
        <v>18</v>
      </c>
      <c r="E42" s="17">
        <v>89</v>
      </c>
      <c r="F42" s="17">
        <v>91</v>
      </c>
      <c r="G42" s="17">
        <v>80</v>
      </c>
      <c r="H42" s="17">
        <v>75</v>
      </c>
      <c r="I42" s="17">
        <v>78</v>
      </c>
      <c r="J42" s="17">
        <v>66</v>
      </c>
      <c r="K42" s="17">
        <v>65</v>
      </c>
      <c r="L42" s="17">
        <v>82</v>
      </c>
      <c r="M42" s="17">
        <v>76</v>
      </c>
      <c r="N42" s="17">
        <v>64</v>
      </c>
      <c r="O42" s="17">
        <v>88</v>
      </c>
      <c r="P42" s="17">
        <v>75</v>
      </c>
      <c r="Q42" s="17">
        <v>74</v>
      </c>
      <c r="R42" s="17">
        <v>68</v>
      </c>
      <c r="S42" s="17">
        <v>77</v>
      </c>
      <c r="T42" s="17">
        <v>79</v>
      </c>
      <c r="U42" s="17">
        <v>83</v>
      </c>
      <c r="V42" s="17">
        <v>85</v>
      </c>
      <c r="W42" s="7">
        <f t="shared" ref="W42:AN42" si="41">IF(ISNUMBER(E42),(IF(E42=100,5,IF(E42&gt;=60,LEFT(E42,1)-5+RIGHT(E42,1)*0.1,0))),IF(E42="补及",1,IF(E42="免考",2,0)))*E$3</f>
        <v>11.7</v>
      </c>
      <c r="X42" s="7">
        <f t="shared" si="41"/>
        <v>8.2</v>
      </c>
      <c r="Y42" s="7">
        <f t="shared" si="41"/>
        <v>9</v>
      </c>
      <c r="Z42" s="7">
        <f t="shared" si="41"/>
        <v>10</v>
      </c>
      <c r="AA42" s="7">
        <f t="shared" si="41"/>
        <v>2.8</v>
      </c>
      <c r="AB42" s="7">
        <f t="shared" si="41"/>
        <v>5.6</v>
      </c>
      <c r="AC42" s="7">
        <f t="shared" si="41"/>
        <v>4.5</v>
      </c>
      <c r="AD42" s="7">
        <f t="shared" si="41"/>
        <v>6.4</v>
      </c>
      <c r="AE42" s="7">
        <f t="shared" si="41"/>
        <v>5.2</v>
      </c>
      <c r="AF42" s="7">
        <f t="shared" si="41"/>
        <v>7</v>
      </c>
      <c r="AG42" s="7">
        <f t="shared" si="41"/>
        <v>1.9</v>
      </c>
      <c r="AH42" s="7">
        <f t="shared" si="41"/>
        <v>20</v>
      </c>
      <c r="AI42" s="7">
        <f t="shared" si="41"/>
        <v>8.4</v>
      </c>
      <c r="AJ42" s="7">
        <f t="shared" si="41"/>
        <v>5.4</v>
      </c>
      <c r="AK42" s="7">
        <f t="shared" si="41"/>
        <v>10.8</v>
      </c>
      <c r="AL42" s="7">
        <f t="shared" si="41"/>
        <v>5.8</v>
      </c>
      <c r="AM42" s="7">
        <f t="shared" si="41"/>
        <v>3.3</v>
      </c>
      <c r="AN42" s="7">
        <f t="shared" si="41"/>
        <v>7</v>
      </c>
      <c r="AO42" s="7">
        <f t="shared" si="36"/>
        <v>0</v>
      </c>
      <c r="AP42" s="7">
        <v>52.5</v>
      </c>
      <c r="AQ42" s="15">
        <f t="shared" si="37"/>
        <v>2.53333333333333</v>
      </c>
      <c r="AR42" s="16">
        <f t="shared" si="38"/>
        <v>75.3333333333333</v>
      </c>
      <c r="AS42" s="7">
        <v>38</v>
      </c>
      <c r="AT42" s="7" t="s">
        <v>125</v>
      </c>
    </row>
    <row r="43" s="22" customFormat="1" spans="1:46">
      <c r="A43" s="7" t="s">
        <v>126</v>
      </c>
      <c r="B43" s="7" t="s">
        <v>127</v>
      </c>
      <c r="C43" s="7" t="s">
        <v>48</v>
      </c>
      <c r="D43" s="7">
        <v>18</v>
      </c>
      <c r="E43" s="17">
        <v>88</v>
      </c>
      <c r="F43" s="17">
        <v>92</v>
      </c>
      <c r="G43" s="17">
        <v>68</v>
      </c>
      <c r="H43" s="17">
        <v>76</v>
      </c>
      <c r="I43" s="17">
        <v>74</v>
      </c>
      <c r="J43" s="17">
        <v>60</v>
      </c>
      <c r="K43" s="17">
        <v>67</v>
      </c>
      <c r="L43" s="17">
        <v>81</v>
      </c>
      <c r="M43" s="17">
        <v>93</v>
      </c>
      <c r="N43" s="17">
        <v>68</v>
      </c>
      <c r="O43" s="17">
        <v>89</v>
      </c>
      <c r="P43" s="17">
        <v>62</v>
      </c>
      <c r="Q43" s="17">
        <v>87</v>
      </c>
      <c r="R43" s="17">
        <v>78</v>
      </c>
      <c r="S43" s="17">
        <v>72</v>
      </c>
      <c r="T43" s="17">
        <v>90</v>
      </c>
      <c r="U43" s="17">
        <v>80</v>
      </c>
      <c r="V43" s="17">
        <v>86</v>
      </c>
      <c r="W43" s="7">
        <f t="shared" ref="W43:AN43" si="42">IF(ISNUMBER(E43),(IF(E43=100,5,IF(E43&gt;=60,LEFT(E43,1)-5+RIGHT(E43,1)*0.1,0))),IF(E43="补及",1,IF(E43="免考",2,0)))*E$3</f>
        <v>11.4</v>
      </c>
      <c r="X43" s="7">
        <f t="shared" si="42"/>
        <v>8.4</v>
      </c>
      <c r="Y43" s="7">
        <f t="shared" si="42"/>
        <v>5.4</v>
      </c>
      <c r="Z43" s="7">
        <f t="shared" si="42"/>
        <v>10.4</v>
      </c>
      <c r="AA43" s="7">
        <f t="shared" si="42"/>
        <v>2.4</v>
      </c>
      <c r="AB43" s="7">
        <f t="shared" si="42"/>
        <v>3.5</v>
      </c>
      <c r="AC43" s="7">
        <f t="shared" si="42"/>
        <v>5.1</v>
      </c>
      <c r="AD43" s="7">
        <f t="shared" si="42"/>
        <v>6.2</v>
      </c>
      <c r="AE43" s="7">
        <f t="shared" si="42"/>
        <v>8.6</v>
      </c>
      <c r="AF43" s="7">
        <f t="shared" si="42"/>
        <v>9</v>
      </c>
      <c r="AG43" s="7">
        <f t="shared" si="42"/>
        <v>1.95</v>
      </c>
      <c r="AH43" s="7">
        <f t="shared" si="42"/>
        <v>9.6</v>
      </c>
      <c r="AI43" s="7">
        <f t="shared" si="42"/>
        <v>12.95</v>
      </c>
      <c r="AJ43" s="7">
        <f t="shared" si="42"/>
        <v>8.4</v>
      </c>
      <c r="AK43" s="7">
        <f t="shared" si="42"/>
        <v>8.8</v>
      </c>
      <c r="AL43" s="7">
        <f t="shared" si="42"/>
        <v>8</v>
      </c>
      <c r="AM43" s="7">
        <f t="shared" si="42"/>
        <v>3</v>
      </c>
      <c r="AN43" s="7">
        <f t="shared" si="42"/>
        <v>7.2</v>
      </c>
      <c r="AO43" s="7">
        <f t="shared" si="36"/>
        <v>0</v>
      </c>
      <c r="AP43" s="7">
        <v>52.5</v>
      </c>
      <c r="AQ43" s="15">
        <f t="shared" si="37"/>
        <v>2.48190476190476</v>
      </c>
      <c r="AR43" s="16">
        <f t="shared" si="38"/>
        <v>74.8190476190476</v>
      </c>
      <c r="AS43" s="7">
        <v>39</v>
      </c>
      <c r="AT43" s="7" t="s">
        <v>127</v>
      </c>
    </row>
    <row r="44" s="22" customFormat="1" spans="1:46">
      <c r="A44" s="7" t="s">
        <v>128</v>
      </c>
      <c r="B44" s="7" t="s">
        <v>129</v>
      </c>
      <c r="C44" s="7" t="s">
        <v>51</v>
      </c>
      <c r="D44" s="7">
        <v>18</v>
      </c>
      <c r="E44" s="17">
        <v>88</v>
      </c>
      <c r="F44" s="17">
        <v>89</v>
      </c>
      <c r="G44" s="17">
        <v>67</v>
      </c>
      <c r="H44" s="17">
        <v>75</v>
      </c>
      <c r="I44" s="17">
        <v>78</v>
      </c>
      <c r="J44" s="17">
        <v>60</v>
      </c>
      <c r="K44" s="17">
        <v>74</v>
      </c>
      <c r="L44" s="17">
        <v>82</v>
      </c>
      <c r="M44" s="17">
        <v>98</v>
      </c>
      <c r="N44" s="17">
        <v>60</v>
      </c>
      <c r="O44" s="17">
        <v>69</v>
      </c>
      <c r="P44" s="17">
        <v>69</v>
      </c>
      <c r="Q44" s="17">
        <v>77</v>
      </c>
      <c r="R44" s="17">
        <v>69</v>
      </c>
      <c r="S44" s="17">
        <v>83</v>
      </c>
      <c r="T44" s="17">
        <v>88</v>
      </c>
      <c r="U44" s="17">
        <v>83</v>
      </c>
      <c r="V44" s="17">
        <v>79</v>
      </c>
      <c r="W44" s="7">
        <f t="shared" ref="W44:AN44" si="43">IF(ISNUMBER(E44),(IF(E44=100,5,IF(E44&gt;=60,LEFT(E44,1)-5+RIGHT(E44,1)*0.1,0))),IF(E44="补及",1,IF(E44="免考",2,0)))*E$3</f>
        <v>11.4</v>
      </c>
      <c r="X44" s="7">
        <f t="shared" si="43"/>
        <v>7.8</v>
      </c>
      <c r="Y44" s="7">
        <f t="shared" si="43"/>
        <v>5.1</v>
      </c>
      <c r="Z44" s="7">
        <f t="shared" si="43"/>
        <v>10</v>
      </c>
      <c r="AA44" s="7">
        <f t="shared" si="43"/>
        <v>2.8</v>
      </c>
      <c r="AB44" s="7">
        <f t="shared" si="43"/>
        <v>3.5</v>
      </c>
      <c r="AC44" s="7">
        <f t="shared" si="43"/>
        <v>7.2</v>
      </c>
      <c r="AD44" s="7">
        <f t="shared" si="43"/>
        <v>6.4</v>
      </c>
      <c r="AE44" s="7">
        <f t="shared" si="43"/>
        <v>9.6</v>
      </c>
      <c r="AF44" s="7">
        <f t="shared" si="43"/>
        <v>5</v>
      </c>
      <c r="AG44" s="7">
        <f t="shared" si="43"/>
        <v>0.95</v>
      </c>
      <c r="AH44" s="7">
        <f t="shared" si="43"/>
        <v>15.2</v>
      </c>
      <c r="AI44" s="7">
        <f t="shared" si="43"/>
        <v>9.45</v>
      </c>
      <c r="AJ44" s="7">
        <f t="shared" si="43"/>
        <v>5.7</v>
      </c>
      <c r="AK44" s="7">
        <f t="shared" si="43"/>
        <v>13.2</v>
      </c>
      <c r="AL44" s="7">
        <f t="shared" si="43"/>
        <v>7.6</v>
      </c>
      <c r="AM44" s="7">
        <f t="shared" si="43"/>
        <v>3.3</v>
      </c>
      <c r="AN44" s="7">
        <f t="shared" si="43"/>
        <v>5.8</v>
      </c>
      <c r="AO44" s="7">
        <f t="shared" si="36"/>
        <v>0</v>
      </c>
      <c r="AP44" s="7">
        <v>52.5</v>
      </c>
      <c r="AQ44" s="15">
        <f t="shared" si="37"/>
        <v>2.47619047619048</v>
      </c>
      <c r="AR44" s="16">
        <f t="shared" si="38"/>
        <v>74.7619047619048</v>
      </c>
      <c r="AS44" s="7">
        <v>40</v>
      </c>
      <c r="AT44" s="7" t="s">
        <v>129</v>
      </c>
    </row>
    <row r="45" s="22" customFormat="1" spans="1:46">
      <c r="A45" s="7" t="s">
        <v>130</v>
      </c>
      <c r="B45" s="7" t="s">
        <v>131</v>
      </c>
      <c r="C45" s="7" t="s">
        <v>48</v>
      </c>
      <c r="D45" s="7">
        <v>18</v>
      </c>
      <c r="E45" s="17">
        <v>88</v>
      </c>
      <c r="F45" s="17">
        <v>93</v>
      </c>
      <c r="G45" s="17">
        <v>70</v>
      </c>
      <c r="H45" s="17">
        <v>80</v>
      </c>
      <c r="I45" s="17">
        <v>80</v>
      </c>
      <c r="J45" s="17">
        <v>60</v>
      </c>
      <c r="K45" s="17">
        <v>61</v>
      </c>
      <c r="L45" s="17">
        <v>83</v>
      </c>
      <c r="M45" s="17">
        <v>98</v>
      </c>
      <c r="N45" s="17">
        <v>69</v>
      </c>
      <c r="O45" s="17">
        <v>88</v>
      </c>
      <c r="P45" s="17">
        <v>69</v>
      </c>
      <c r="Q45" s="17">
        <v>70</v>
      </c>
      <c r="R45" s="17">
        <v>63</v>
      </c>
      <c r="S45" s="17">
        <v>78</v>
      </c>
      <c r="T45" s="17">
        <v>88</v>
      </c>
      <c r="U45" s="17">
        <v>76</v>
      </c>
      <c r="V45" s="17">
        <v>79</v>
      </c>
      <c r="W45" s="7">
        <f t="shared" ref="W45:AN45" si="44">IF(ISNUMBER(E45),(IF(E45=100,5,IF(E45&gt;=60,LEFT(E45,1)-5+RIGHT(E45,1)*0.1,0))),IF(E45="补及",1,IF(E45="免考",2,0)))*E$3</f>
        <v>11.4</v>
      </c>
      <c r="X45" s="7">
        <f t="shared" si="44"/>
        <v>8.6</v>
      </c>
      <c r="Y45" s="7">
        <f t="shared" si="44"/>
        <v>6</v>
      </c>
      <c r="Z45" s="7">
        <f t="shared" si="44"/>
        <v>12</v>
      </c>
      <c r="AA45" s="7">
        <f t="shared" si="44"/>
        <v>3</v>
      </c>
      <c r="AB45" s="7">
        <f t="shared" si="44"/>
        <v>3.5</v>
      </c>
      <c r="AC45" s="7">
        <f t="shared" si="44"/>
        <v>3.3</v>
      </c>
      <c r="AD45" s="7">
        <f t="shared" si="44"/>
        <v>6.6</v>
      </c>
      <c r="AE45" s="7">
        <f t="shared" si="44"/>
        <v>9.6</v>
      </c>
      <c r="AF45" s="7">
        <f t="shared" si="44"/>
        <v>9.5</v>
      </c>
      <c r="AG45" s="7">
        <f t="shared" si="44"/>
        <v>1.9</v>
      </c>
      <c r="AH45" s="7">
        <f t="shared" si="44"/>
        <v>15.2</v>
      </c>
      <c r="AI45" s="7">
        <f t="shared" si="44"/>
        <v>7</v>
      </c>
      <c r="AJ45" s="7">
        <f t="shared" si="44"/>
        <v>3.9</v>
      </c>
      <c r="AK45" s="7">
        <f t="shared" si="44"/>
        <v>11.2</v>
      </c>
      <c r="AL45" s="7">
        <f t="shared" si="44"/>
        <v>7.6</v>
      </c>
      <c r="AM45" s="7">
        <f t="shared" si="44"/>
        <v>2.6</v>
      </c>
      <c r="AN45" s="7">
        <f t="shared" si="44"/>
        <v>5.8</v>
      </c>
      <c r="AO45" s="7">
        <f t="shared" si="36"/>
        <v>0</v>
      </c>
      <c r="AP45" s="7">
        <v>52.5</v>
      </c>
      <c r="AQ45" s="15">
        <f t="shared" si="37"/>
        <v>2.45142857142857</v>
      </c>
      <c r="AR45" s="16">
        <f t="shared" si="38"/>
        <v>74.5142857142857</v>
      </c>
      <c r="AS45" s="7">
        <v>41</v>
      </c>
      <c r="AT45" s="7" t="s">
        <v>131</v>
      </c>
    </row>
    <row r="46" s="22" customFormat="1" spans="1:46">
      <c r="A46" s="7" t="s">
        <v>132</v>
      </c>
      <c r="B46" s="7" t="s">
        <v>133</v>
      </c>
      <c r="C46" s="7" t="s">
        <v>51</v>
      </c>
      <c r="D46" s="7">
        <v>18</v>
      </c>
      <c r="E46" s="17">
        <v>89</v>
      </c>
      <c r="F46" s="17">
        <v>91</v>
      </c>
      <c r="G46" s="17">
        <v>77</v>
      </c>
      <c r="H46" s="17">
        <v>71</v>
      </c>
      <c r="I46" s="17">
        <v>77</v>
      </c>
      <c r="J46" s="17">
        <v>60</v>
      </c>
      <c r="K46" s="17">
        <v>64</v>
      </c>
      <c r="L46" s="17">
        <v>82</v>
      </c>
      <c r="M46" s="17">
        <v>91</v>
      </c>
      <c r="N46" s="17">
        <v>60</v>
      </c>
      <c r="O46" s="17">
        <v>82</v>
      </c>
      <c r="P46" s="17">
        <v>72</v>
      </c>
      <c r="Q46" s="17">
        <v>72</v>
      </c>
      <c r="R46" s="17">
        <v>69</v>
      </c>
      <c r="S46" s="17">
        <v>79</v>
      </c>
      <c r="T46" s="17">
        <v>88</v>
      </c>
      <c r="U46" s="17">
        <v>84</v>
      </c>
      <c r="V46" s="17">
        <v>79</v>
      </c>
      <c r="W46" s="7">
        <f t="shared" ref="W46:AN46" si="45">IF(ISNUMBER(E46),(IF(E46=100,5,IF(E46&gt;=60,LEFT(E46,1)-5+RIGHT(E46,1)*0.1,0))),IF(E46="补及",1,IF(E46="免考",2,0)))*E$3</f>
        <v>11.7</v>
      </c>
      <c r="X46" s="7">
        <f t="shared" si="45"/>
        <v>8.2</v>
      </c>
      <c r="Y46" s="7">
        <f t="shared" si="45"/>
        <v>8.1</v>
      </c>
      <c r="Z46" s="7">
        <f t="shared" si="45"/>
        <v>8.4</v>
      </c>
      <c r="AA46" s="7">
        <f t="shared" si="45"/>
        <v>2.7</v>
      </c>
      <c r="AB46" s="7">
        <f t="shared" si="45"/>
        <v>3.5</v>
      </c>
      <c r="AC46" s="7">
        <f t="shared" si="45"/>
        <v>4.2</v>
      </c>
      <c r="AD46" s="7">
        <f t="shared" si="45"/>
        <v>6.4</v>
      </c>
      <c r="AE46" s="7">
        <f t="shared" si="45"/>
        <v>8.2</v>
      </c>
      <c r="AF46" s="7">
        <f t="shared" si="45"/>
        <v>5</v>
      </c>
      <c r="AG46" s="7">
        <f t="shared" si="45"/>
        <v>1.6</v>
      </c>
      <c r="AH46" s="7">
        <f t="shared" si="45"/>
        <v>17.6</v>
      </c>
      <c r="AI46" s="7">
        <f t="shared" si="45"/>
        <v>7.7</v>
      </c>
      <c r="AJ46" s="7">
        <f t="shared" si="45"/>
        <v>5.7</v>
      </c>
      <c r="AK46" s="7">
        <f t="shared" si="45"/>
        <v>11.6</v>
      </c>
      <c r="AL46" s="7">
        <f t="shared" si="45"/>
        <v>7.6</v>
      </c>
      <c r="AM46" s="7">
        <f t="shared" si="45"/>
        <v>3.4</v>
      </c>
      <c r="AN46" s="7">
        <f t="shared" si="45"/>
        <v>5.8</v>
      </c>
      <c r="AO46" s="7">
        <f t="shared" si="36"/>
        <v>0</v>
      </c>
      <c r="AP46" s="7">
        <v>52.5</v>
      </c>
      <c r="AQ46" s="15">
        <f t="shared" si="37"/>
        <v>2.42666666666667</v>
      </c>
      <c r="AR46" s="16">
        <f t="shared" si="38"/>
        <v>74.2666666666667</v>
      </c>
      <c r="AS46" s="7">
        <v>42</v>
      </c>
      <c r="AT46" s="7" t="s">
        <v>133</v>
      </c>
    </row>
    <row r="47" s="22" customFormat="1" spans="1:46">
      <c r="A47" s="7" t="s">
        <v>134</v>
      </c>
      <c r="B47" s="7" t="s">
        <v>135</v>
      </c>
      <c r="C47" s="7" t="s">
        <v>48</v>
      </c>
      <c r="D47" s="7">
        <v>18</v>
      </c>
      <c r="E47" s="17">
        <v>88</v>
      </c>
      <c r="F47" s="17">
        <v>92</v>
      </c>
      <c r="G47" s="17">
        <v>60</v>
      </c>
      <c r="H47" s="17">
        <v>78</v>
      </c>
      <c r="I47" s="17">
        <v>67</v>
      </c>
      <c r="J47" s="17">
        <v>77</v>
      </c>
      <c r="K47" s="17">
        <v>67</v>
      </c>
      <c r="L47" s="17">
        <v>79</v>
      </c>
      <c r="M47" s="17">
        <v>71</v>
      </c>
      <c r="N47" s="17">
        <v>65</v>
      </c>
      <c r="O47" s="17">
        <v>88</v>
      </c>
      <c r="P47" s="17">
        <v>67</v>
      </c>
      <c r="Q47" s="17">
        <v>73</v>
      </c>
      <c r="R47" s="17">
        <v>74</v>
      </c>
      <c r="S47" s="17">
        <v>82</v>
      </c>
      <c r="T47" s="17">
        <v>71</v>
      </c>
      <c r="U47" s="17">
        <v>75</v>
      </c>
      <c r="V47" s="17">
        <v>79</v>
      </c>
      <c r="W47" s="7">
        <f t="shared" ref="W47:AN47" si="46">IF(ISNUMBER(E47),(IF(E47=100,5,IF(E47&gt;=60,LEFT(E47,1)-5+RIGHT(E47,1)*0.1,0))),IF(E47="补及",1,IF(E47="免考",2,0)))*E$3</f>
        <v>11.4</v>
      </c>
      <c r="X47" s="7">
        <f t="shared" si="46"/>
        <v>8.4</v>
      </c>
      <c r="Y47" s="7">
        <f t="shared" si="46"/>
        <v>3</v>
      </c>
      <c r="Z47" s="7">
        <f t="shared" si="46"/>
        <v>11.2</v>
      </c>
      <c r="AA47" s="7">
        <f t="shared" si="46"/>
        <v>1.7</v>
      </c>
      <c r="AB47" s="7">
        <f t="shared" si="46"/>
        <v>9.45</v>
      </c>
      <c r="AC47" s="7">
        <f t="shared" si="46"/>
        <v>5.1</v>
      </c>
      <c r="AD47" s="7">
        <f t="shared" si="46"/>
        <v>5.8</v>
      </c>
      <c r="AE47" s="7">
        <f t="shared" si="46"/>
        <v>4.2</v>
      </c>
      <c r="AF47" s="7">
        <f t="shared" si="46"/>
        <v>7.5</v>
      </c>
      <c r="AG47" s="7">
        <f t="shared" si="46"/>
        <v>1.9</v>
      </c>
      <c r="AH47" s="7">
        <f t="shared" si="46"/>
        <v>13.6</v>
      </c>
      <c r="AI47" s="7">
        <f t="shared" si="46"/>
        <v>8.05</v>
      </c>
      <c r="AJ47" s="7">
        <f t="shared" si="46"/>
        <v>7.2</v>
      </c>
      <c r="AK47" s="7">
        <f t="shared" si="46"/>
        <v>12.8</v>
      </c>
      <c r="AL47" s="7">
        <f t="shared" si="46"/>
        <v>4.2</v>
      </c>
      <c r="AM47" s="7">
        <f t="shared" si="46"/>
        <v>2.5</v>
      </c>
      <c r="AN47" s="7">
        <f t="shared" si="46"/>
        <v>5.8</v>
      </c>
      <c r="AO47" s="7">
        <f t="shared" si="36"/>
        <v>0</v>
      </c>
      <c r="AP47" s="7">
        <v>52.5</v>
      </c>
      <c r="AQ47" s="15">
        <f t="shared" si="37"/>
        <v>2.35809523809524</v>
      </c>
      <c r="AR47" s="16">
        <f t="shared" si="38"/>
        <v>73.5809523809524</v>
      </c>
      <c r="AS47" s="7">
        <v>43</v>
      </c>
      <c r="AT47" s="7" t="s">
        <v>135</v>
      </c>
    </row>
    <row r="48" s="22" customFormat="1" spans="1:46">
      <c r="A48" s="7" t="s">
        <v>136</v>
      </c>
      <c r="B48" s="7" t="s">
        <v>137</v>
      </c>
      <c r="C48" s="7" t="s">
        <v>51</v>
      </c>
      <c r="D48" s="7">
        <v>18</v>
      </c>
      <c r="E48" s="17">
        <v>89</v>
      </c>
      <c r="F48" s="17">
        <v>94</v>
      </c>
      <c r="G48" s="17">
        <v>67</v>
      </c>
      <c r="H48" s="17">
        <v>78</v>
      </c>
      <c r="I48" s="17">
        <v>77</v>
      </c>
      <c r="J48" s="17">
        <v>72</v>
      </c>
      <c r="K48" s="17">
        <v>60</v>
      </c>
      <c r="L48" s="17">
        <v>81</v>
      </c>
      <c r="M48" s="17">
        <v>93</v>
      </c>
      <c r="N48" s="17">
        <v>60</v>
      </c>
      <c r="O48" s="17">
        <v>72</v>
      </c>
      <c r="P48" s="17">
        <v>66</v>
      </c>
      <c r="Q48" s="17">
        <v>68</v>
      </c>
      <c r="R48" s="17">
        <v>74</v>
      </c>
      <c r="S48" s="17">
        <v>73</v>
      </c>
      <c r="T48" s="17">
        <v>88</v>
      </c>
      <c r="U48" s="17">
        <v>76</v>
      </c>
      <c r="V48" s="17">
        <v>83</v>
      </c>
      <c r="W48" s="7">
        <f t="shared" ref="W48:AN48" si="47">IF(ISNUMBER(E48),(IF(E48=100,5,IF(E48&gt;=60,LEFT(E48,1)-5+RIGHT(E48,1)*0.1,0))),IF(E48="补及",1,IF(E48="免考",2,0)))*E$3</f>
        <v>11.7</v>
      </c>
      <c r="X48" s="7">
        <f t="shared" si="47"/>
        <v>8.8</v>
      </c>
      <c r="Y48" s="7">
        <f t="shared" si="47"/>
        <v>5.1</v>
      </c>
      <c r="Z48" s="7">
        <f t="shared" si="47"/>
        <v>11.2</v>
      </c>
      <c r="AA48" s="7">
        <f t="shared" si="47"/>
        <v>2.7</v>
      </c>
      <c r="AB48" s="7">
        <f t="shared" si="47"/>
        <v>7.7</v>
      </c>
      <c r="AC48" s="7">
        <f t="shared" si="47"/>
        <v>3</v>
      </c>
      <c r="AD48" s="7">
        <f t="shared" si="47"/>
        <v>6.2</v>
      </c>
      <c r="AE48" s="7">
        <f t="shared" si="47"/>
        <v>8.6</v>
      </c>
      <c r="AF48" s="7">
        <f t="shared" si="47"/>
        <v>5</v>
      </c>
      <c r="AG48" s="7">
        <f t="shared" si="47"/>
        <v>1.1</v>
      </c>
      <c r="AH48" s="7">
        <f t="shared" si="47"/>
        <v>12.8</v>
      </c>
      <c r="AI48" s="7">
        <f t="shared" si="47"/>
        <v>6.3</v>
      </c>
      <c r="AJ48" s="7">
        <f t="shared" si="47"/>
        <v>7.2</v>
      </c>
      <c r="AK48" s="7">
        <f t="shared" si="47"/>
        <v>9.2</v>
      </c>
      <c r="AL48" s="7">
        <f t="shared" si="47"/>
        <v>7.6</v>
      </c>
      <c r="AM48" s="7">
        <f t="shared" si="47"/>
        <v>2.6</v>
      </c>
      <c r="AN48" s="7">
        <f t="shared" si="47"/>
        <v>6.6</v>
      </c>
      <c r="AO48" s="7">
        <f t="shared" si="36"/>
        <v>0</v>
      </c>
      <c r="AP48" s="7">
        <v>52.5</v>
      </c>
      <c r="AQ48" s="15">
        <f t="shared" si="37"/>
        <v>2.35047619047619</v>
      </c>
      <c r="AR48" s="16">
        <f t="shared" si="38"/>
        <v>73.5047619047619</v>
      </c>
      <c r="AS48" s="7">
        <v>44</v>
      </c>
      <c r="AT48" s="7" t="s">
        <v>137</v>
      </c>
    </row>
    <row r="49" s="22" customFormat="1" spans="1:46">
      <c r="A49" s="7" t="s">
        <v>138</v>
      </c>
      <c r="B49" s="7" t="s">
        <v>139</v>
      </c>
      <c r="C49" s="7" t="s">
        <v>51</v>
      </c>
      <c r="D49" s="7">
        <v>18</v>
      </c>
      <c r="E49" s="17">
        <v>88</v>
      </c>
      <c r="F49" s="17">
        <v>90</v>
      </c>
      <c r="G49" s="17">
        <v>60</v>
      </c>
      <c r="H49" s="17">
        <v>72</v>
      </c>
      <c r="I49" s="17">
        <v>77</v>
      </c>
      <c r="J49" s="17">
        <v>67</v>
      </c>
      <c r="K49" s="17">
        <v>69</v>
      </c>
      <c r="L49" s="17">
        <v>82</v>
      </c>
      <c r="M49" s="17">
        <v>94</v>
      </c>
      <c r="N49" s="17">
        <v>60</v>
      </c>
      <c r="O49" s="17">
        <v>89</v>
      </c>
      <c r="P49" s="17">
        <v>60</v>
      </c>
      <c r="Q49" s="17">
        <v>85</v>
      </c>
      <c r="R49" s="17">
        <v>70</v>
      </c>
      <c r="S49" s="17">
        <v>83</v>
      </c>
      <c r="T49" s="17">
        <v>85</v>
      </c>
      <c r="U49" s="17">
        <v>84</v>
      </c>
      <c r="V49" s="17">
        <v>75</v>
      </c>
      <c r="W49" s="7">
        <f t="shared" ref="W49:AN49" si="48">IF(ISNUMBER(E49),(IF(E49=100,5,IF(E49&gt;=60,LEFT(E49,1)-5+RIGHT(E49,1)*0.1,0))),IF(E49="补及",1,IF(E49="免考",2,0)))*E$3</f>
        <v>11.4</v>
      </c>
      <c r="X49" s="7">
        <f t="shared" si="48"/>
        <v>8</v>
      </c>
      <c r="Y49" s="7">
        <f t="shared" si="48"/>
        <v>3</v>
      </c>
      <c r="Z49" s="7">
        <f t="shared" si="48"/>
        <v>8.8</v>
      </c>
      <c r="AA49" s="7">
        <f t="shared" si="48"/>
        <v>2.7</v>
      </c>
      <c r="AB49" s="7">
        <f t="shared" si="48"/>
        <v>5.95</v>
      </c>
      <c r="AC49" s="7">
        <f t="shared" si="48"/>
        <v>5.7</v>
      </c>
      <c r="AD49" s="7">
        <f t="shared" si="48"/>
        <v>6.4</v>
      </c>
      <c r="AE49" s="7">
        <f t="shared" si="48"/>
        <v>8.8</v>
      </c>
      <c r="AF49" s="7">
        <f t="shared" si="48"/>
        <v>5</v>
      </c>
      <c r="AG49" s="7">
        <f t="shared" si="48"/>
        <v>1.95</v>
      </c>
      <c r="AH49" s="7">
        <f t="shared" si="48"/>
        <v>8</v>
      </c>
      <c r="AI49" s="7">
        <f t="shared" si="48"/>
        <v>12.25</v>
      </c>
      <c r="AJ49" s="7">
        <f t="shared" si="48"/>
        <v>6</v>
      </c>
      <c r="AK49" s="7">
        <f t="shared" si="48"/>
        <v>13.2</v>
      </c>
      <c r="AL49" s="7">
        <f t="shared" si="48"/>
        <v>7</v>
      </c>
      <c r="AM49" s="7">
        <f t="shared" si="48"/>
        <v>3.4</v>
      </c>
      <c r="AN49" s="7">
        <f t="shared" si="48"/>
        <v>5</v>
      </c>
      <c r="AO49" s="7">
        <f t="shared" si="36"/>
        <v>0</v>
      </c>
      <c r="AP49" s="7">
        <v>52.5</v>
      </c>
      <c r="AQ49" s="15">
        <f t="shared" si="37"/>
        <v>2.33428571428571</v>
      </c>
      <c r="AR49" s="16">
        <f t="shared" si="38"/>
        <v>73.3428571428571</v>
      </c>
      <c r="AS49" s="7">
        <v>45</v>
      </c>
      <c r="AT49" s="7" t="s">
        <v>139</v>
      </c>
    </row>
    <row r="50" s="22" customFormat="1" spans="1:46">
      <c r="A50" s="7" t="s">
        <v>140</v>
      </c>
      <c r="B50" s="7" t="s">
        <v>141</v>
      </c>
      <c r="C50" s="7" t="s">
        <v>48</v>
      </c>
      <c r="D50" s="7">
        <v>18</v>
      </c>
      <c r="E50" s="17">
        <v>88</v>
      </c>
      <c r="F50" s="17">
        <v>91</v>
      </c>
      <c r="G50" s="17">
        <v>65</v>
      </c>
      <c r="H50" s="17">
        <v>70</v>
      </c>
      <c r="I50" s="17">
        <v>81</v>
      </c>
      <c r="J50" s="17">
        <v>60</v>
      </c>
      <c r="K50" s="17">
        <v>71</v>
      </c>
      <c r="L50" s="17">
        <v>77</v>
      </c>
      <c r="M50" s="17">
        <v>74</v>
      </c>
      <c r="N50" s="17">
        <v>60</v>
      </c>
      <c r="O50" s="17">
        <v>70</v>
      </c>
      <c r="P50" s="17">
        <v>76</v>
      </c>
      <c r="Q50" s="17">
        <v>76</v>
      </c>
      <c r="R50" s="17">
        <v>67</v>
      </c>
      <c r="S50" s="17">
        <v>75</v>
      </c>
      <c r="T50" s="17">
        <v>88</v>
      </c>
      <c r="U50" s="17">
        <v>69</v>
      </c>
      <c r="V50" s="17">
        <v>83</v>
      </c>
      <c r="W50" s="7">
        <f t="shared" ref="W50:AN50" si="49">IF(ISNUMBER(E50),(IF(E50=100,5,IF(E50&gt;=60,LEFT(E50,1)-5+RIGHT(E50,1)*0.1,0))),IF(E50="补及",1,IF(E50="免考",2,0)))*E$3</f>
        <v>11.4</v>
      </c>
      <c r="X50" s="7">
        <f t="shared" si="49"/>
        <v>8.2</v>
      </c>
      <c r="Y50" s="7">
        <f t="shared" si="49"/>
        <v>4.5</v>
      </c>
      <c r="Z50" s="7">
        <f t="shared" si="49"/>
        <v>8</v>
      </c>
      <c r="AA50" s="7">
        <f t="shared" si="49"/>
        <v>3.1</v>
      </c>
      <c r="AB50" s="7">
        <f t="shared" si="49"/>
        <v>3.5</v>
      </c>
      <c r="AC50" s="7">
        <f t="shared" si="49"/>
        <v>6.3</v>
      </c>
      <c r="AD50" s="7">
        <f t="shared" si="49"/>
        <v>5.4</v>
      </c>
      <c r="AE50" s="7">
        <f t="shared" si="49"/>
        <v>4.8</v>
      </c>
      <c r="AF50" s="7">
        <f t="shared" si="49"/>
        <v>5</v>
      </c>
      <c r="AG50" s="7">
        <f t="shared" si="49"/>
        <v>1</v>
      </c>
      <c r="AH50" s="7">
        <f t="shared" si="49"/>
        <v>20.8</v>
      </c>
      <c r="AI50" s="7">
        <f t="shared" si="49"/>
        <v>9.1</v>
      </c>
      <c r="AJ50" s="7">
        <f t="shared" si="49"/>
        <v>5.1</v>
      </c>
      <c r="AK50" s="7">
        <f t="shared" si="49"/>
        <v>10</v>
      </c>
      <c r="AL50" s="7">
        <f t="shared" si="49"/>
        <v>7.6</v>
      </c>
      <c r="AM50" s="7">
        <f t="shared" si="49"/>
        <v>1.9</v>
      </c>
      <c r="AN50" s="7">
        <f t="shared" si="49"/>
        <v>6.6</v>
      </c>
      <c r="AO50" s="7">
        <f t="shared" si="36"/>
        <v>0</v>
      </c>
      <c r="AP50" s="7">
        <v>52.5</v>
      </c>
      <c r="AQ50" s="15">
        <f t="shared" si="37"/>
        <v>2.32952380952381</v>
      </c>
      <c r="AR50" s="16">
        <f t="shared" si="38"/>
        <v>73.2952380952381</v>
      </c>
      <c r="AS50" s="7">
        <v>46</v>
      </c>
      <c r="AT50" s="7" t="s">
        <v>141</v>
      </c>
    </row>
    <row r="51" s="22" customFormat="1" spans="1:46">
      <c r="A51" s="7" t="s">
        <v>142</v>
      </c>
      <c r="B51" s="7" t="s">
        <v>143</v>
      </c>
      <c r="C51" s="7" t="s">
        <v>48</v>
      </c>
      <c r="D51" s="7">
        <v>18</v>
      </c>
      <c r="E51" s="17">
        <v>89</v>
      </c>
      <c r="F51" s="17">
        <v>86</v>
      </c>
      <c r="G51" s="17">
        <v>74</v>
      </c>
      <c r="H51" s="17">
        <v>66</v>
      </c>
      <c r="I51" s="17">
        <v>78</v>
      </c>
      <c r="J51" s="17">
        <v>74</v>
      </c>
      <c r="K51" s="17">
        <v>61</v>
      </c>
      <c r="L51" s="17">
        <v>82</v>
      </c>
      <c r="M51" s="17">
        <v>78</v>
      </c>
      <c r="N51" s="17">
        <v>67</v>
      </c>
      <c r="O51" s="17">
        <v>82</v>
      </c>
      <c r="P51" s="17">
        <v>64</v>
      </c>
      <c r="Q51" s="17">
        <v>71</v>
      </c>
      <c r="R51" s="17">
        <v>68</v>
      </c>
      <c r="S51" s="17">
        <v>75</v>
      </c>
      <c r="T51" s="17">
        <v>88</v>
      </c>
      <c r="U51" s="17">
        <v>93</v>
      </c>
      <c r="V51" s="17">
        <v>79</v>
      </c>
      <c r="W51" s="7">
        <f t="shared" ref="W51:AN51" si="50">IF(ISNUMBER(E51),(IF(E51=100,5,IF(E51&gt;=60,LEFT(E51,1)-5+RIGHT(E51,1)*0.1,0))),IF(E51="补及",1,IF(E51="免考",2,0)))*E$3</f>
        <v>11.7</v>
      </c>
      <c r="X51" s="7">
        <f t="shared" si="50"/>
        <v>7.2</v>
      </c>
      <c r="Y51" s="7">
        <f t="shared" si="50"/>
        <v>7.2</v>
      </c>
      <c r="Z51" s="7">
        <f t="shared" si="50"/>
        <v>6.4</v>
      </c>
      <c r="AA51" s="7">
        <f t="shared" si="50"/>
        <v>2.8</v>
      </c>
      <c r="AB51" s="7">
        <f t="shared" si="50"/>
        <v>8.4</v>
      </c>
      <c r="AC51" s="7">
        <f t="shared" si="50"/>
        <v>3.3</v>
      </c>
      <c r="AD51" s="7">
        <f t="shared" si="50"/>
        <v>6.4</v>
      </c>
      <c r="AE51" s="7">
        <f t="shared" si="50"/>
        <v>5.6</v>
      </c>
      <c r="AF51" s="7">
        <f t="shared" si="50"/>
        <v>8.5</v>
      </c>
      <c r="AG51" s="7">
        <f t="shared" si="50"/>
        <v>1.6</v>
      </c>
      <c r="AH51" s="7">
        <f t="shared" si="50"/>
        <v>11.2</v>
      </c>
      <c r="AI51" s="7">
        <f t="shared" si="50"/>
        <v>7.35</v>
      </c>
      <c r="AJ51" s="7">
        <f t="shared" si="50"/>
        <v>5.4</v>
      </c>
      <c r="AK51" s="7">
        <f t="shared" si="50"/>
        <v>10</v>
      </c>
      <c r="AL51" s="7">
        <f t="shared" si="50"/>
        <v>7.6</v>
      </c>
      <c r="AM51" s="7">
        <f t="shared" si="50"/>
        <v>4.3</v>
      </c>
      <c r="AN51" s="7">
        <f t="shared" si="50"/>
        <v>5.8</v>
      </c>
      <c r="AO51" s="7">
        <f t="shared" si="36"/>
        <v>0</v>
      </c>
      <c r="AP51" s="7">
        <v>52.5</v>
      </c>
      <c r="AQ51" s="15">
        <f t="shared" si="37"/>
        <v>2.3</v>
      </c>
      <c r="AR51" s="16">
        <f t="shared" si="38"/>
        <v>73</v>
      </c>
      <c r="AS51" s="7">
        <v>47</v>
      </c>
      <c r="AT51" s="7" t="s">
        <v>143</v>
      </c>
    </row>
    <row r="52" s="22" customFormat="1" spans="1:46">
      <c r="A52" s="7" t="s">
        <v>144</v>
      </c>
      <c r="B52" s="7" t="s">
        <v>145</v>
      </c>
      <c r="C52" s="7" t="s">
        <v>48</v>
      </c>
      <c r="D52" s="7">
        <v>18</v>
      </c>
      <c r="E52" s="17">
        <v>88</v>
      </c>
      <c r="F52" s="17">
        <v>86</v>
      </c>
      <c r="G52" s="17">
        <v>64</v>
      </c>
      <c r="H52" s="17">
        <v>79</v>
      </c>
      <c r="I52" s="17">
        <v>76</v>
      </c>
      <c r="J52" s="17">
        <v>63</v>
      </c>
      <c r="K52" s="17">
        <v>62</v>
      </c>
      <c r="L52" s="17">
        <v>81</v>
      </c>
      <c r="M52" s="17">
        <v>95</v>
      </c>
      <c r="N52" s="17">
        <v>66</v>
      </c>
      <c r="O52" s="17">
        <v>66</v>
      </c>
      <c r="P52" s="17">
        <v>61</v>
      </c>
      <c r="Q52" s="17">
        <v>65</v>
      </c>
      <c r="R52" s="17">
        <v>69</v>
      </c>
      <c r="S52" s="17">
        <v>83</v>
      </c>
      <c r="T52" s="17">
        <v>88</v>
      </c>
      <c r="U52" s="17">
        <v>78</v>
      </c>
      <c r="V52" s="17">
        <v>83</v>
      </c>
      <c r="W52" s="7">
        <f t="shared" ref="W52:AN52" si="51">IF(ISNUMBER(E52),(IF(E52=100,5,IF(E52&gt;=60,LEFT(E52,1)-5+RIGHT(E52,1)*0.1,0))),IF(E52="补及",1,IF(E52="免考",2,0)))*E$3</f>
        <v>11.4</v>
      </c>
      <c r="X52" s="7">
        <f t="shared" si="51"/>
        <v>7.2</v>
      </c>
      <c r="Y52" s="7">
        <f t="shared" si="51"/>
        <v>4.2</v>
      </c>
      <c r="Z52" s="7">
        <f t="shared" si="51"/>
        <v>11.6</v>
      </c>
      <c r="AA52" s="7">
        <f t="shared" si="51"/>
        <v>2.6</v>
      </c>
      <c r="AB52" s="7">
        <f t="shared" si="51"/>
        <v>4.55</v>
      </c>
      <c r="AC52" s="7">
        <f t="shared" si="51"/>
        <v>3.6</v>
      </c>
      <c r="AD52" s="7">
        <f t="shared" si="51"/>
        <v>6.2</v>
      </c>
      <c r="AE52" s="7">
        <f t="shared" si="51"/>
        <v>9</v>
      </c>
      <c r="AF52" s="7">
        <f t="shared" si="51"/>
        <v>8</v>
      </c>
      <c r="AG52" s="7">
        <f t="shared" si="51"/>
        <v>0.8</v>
      </c>
      <c r="AH52" s="7">
        <f t="shared" si="51"/>
        <v>8.8</v>
      </c>
      <c r="AI52" s="7">
        <f t="shared" si="51"/>
        <v>5.25</v>
      </c>
      <c r="AJ52" s="7">
        <f t="shared" si="51"/>
        <v>5.7</v>
      </c>
      <c r="AK52" s="7">
        <f t="shared" si="51"/>
        <v>13.2</v>
      </c>
      <c r="AL52" s="7">
        <f t="shared" si="51"/>
        <v>7.6</v>
      </c>
      <c r="AM52" s="7">
        <f t="shared" si="51"/>
        <v>2.8</v>
      </c>
      <c r="AN52" s="7">
        <f t="shared" si="51"/>
        <v>6.6</v>
      </c>
      <c r="AO52" s="7">
        <f t="shared" si="36"/>
        <v>0</v>
      </c>
      <c r="AP52" s="7">
        <v>52.5</v>
      </c>
      <c r="AQ52" s="15">
        <f t="shared" si="37"/>
        <v>2.26857142857143</v>
      </c>
      <c r="AR52" s="16">
        <f t="shared" si="38"/>
        <v>72.6857142857143</v>
      </c>
      <c r="AS52" s="7">
        <v>48</v>
      </c>
      <c r="AT52" s="7" t="s">
        <v>145</v>
      </c>
    </row>
    <row r="53" s="22" customFormat="1" spans="1:46">
      <c r="A53" s="7" t="s">
        <v>146</v>
      </c>
      <c r="B53" s="7" t="s">
        <v>147</v>
      </c>
      <c r="C53" s="7" t="s">
        <v>51</v>
      </c>
      <c r="D53" s="7">
        <v>18</v>
      </c>
      <c r="E53" s="17">
        <v>88</v>
      </c>
      <c r="F53" s="17">
        <v>89</v>
      </c>
      <c r="G53" s="17">
        <v>66</v>
      </c>
      <c r="H53" s="17">
        <v>73</v>
      </c>
      <c r="I53" s="17">
        <v>78</v>
      </c>
      <c r="J53" s="17">
        <v>60</v>
      </c>
      <c r="K53" s="17">
        <v>60</v>
      </c>
      <c r="L53" s="17">
        <v>82</v>
      </c>
      <c r="M53" s="17">
        <v>90</v>
      </c>
      <c r="N53" s="17">
        <v>60</v>
      </c>
      <c r="O53" s="17">
        <v>85</v>
      </c>
      <c r="P53" s="17">
        <v>64</v>
      </c>
      <c r="Q53" s="17">
        <v>69</v>
      </c>
      <c r="R53" s="17">
        <v>76</v>
      </c>
      <c r="S53" s="17">
        <v>82</v>
      </c>
      <c r="T53" s="17">
        <v>87</v>
      </c>
      <c r="U53" s="17">
        <v>85</v>
      </c>
      <c r="V53" s="17">
        <v>77</v>
      </c>
      <c r="W53" s="7">
        <f t="shared" ref="W53:AN53" si="52">IF(ISNUMBER(E53),(IF(E53=100,5,IF(E53&gt;=60,LEFT(E53,1)-5+RIGHT(E53,1)*0.1,0))),IF(E53="补及",1,IF(E53="免考",2,0)))*E$3</f>
        <v>11.4</v>
      </c>
      <c r="X53" s="7">
        <f t="shared" si="52"/>
        <v>7.8</v>
      </c>
      <c r="Y53" s="7">
        <f t="shared" si="52"/>
        <v>4.8</v>
      </c>
      <c r="Z53" s="7">
        <f t="shared" si="52"/>
        <v>9.2</v>
      </c>
      <c r="AA53" s="7">
        <f t="shared" si="52"/>
        <v>2.8</v>
      </c>
      <c r="AB53" s="7">
        <f t="shared" si="52"/>
        <v>3.5</v>
      </c>
      <c r="AC53" s="7">
        <f t="shared" si="52"/>
        <v>3</v>
      </c>
      <c r="AD53" s="7">
        <f t="shared" si="52"/>
        <v>6.4</v>
      </c>
      <c r="AE53" s="7">
        <f t="shared" si="52"/>
        <v>8</v>
      </c>
      <c r="AF53" s="7">
        <f t="shared" si="52"/>
        <v>5</v>
      </c>
      <c r="AG53" s="7">
        <f t="shared" si="52"/>
        <v>1.75</v>
      </c>
      <c r="AH53" s="7">
        <f t="shared" si="52"/>
        <v>11.2</v>
      </c>
      <c r="AI53" s="7">
        <f t="shared" si="52"/>
        <v>6.65</v>
      </c>
      <c r="AJ53" s="7">
        <f t="shared" si="52"/>
        <v>7.8</v>
      </c>
      <c r="AK53" s="7">
        <f t="shared" si="52"/>
        <v>12.8</v>
      </c>
      <c r="AL53" s="7">
        <f t="shared" si="52"/>
        <v>7.4</v>
      </c>
      <c r="AM53" s="7">
        <f t="shared" si="52"/>
        <v>3.5</v>
      </c>
      <c r="AN53" s="7">
        <f t="shared" si="52"/>
        <v>5.4</v>
      </c>
      <c r="AO53" s="7">
        <f t="shared" si="36"/>
        <v>0</v>
      </c>
      <c r="AP53" s="7">
        <v>52.5</v>
      </c>
      <c r="AQ53" s="15">
        <f t="shared" si="37"/>
        <v>2.2552380952381</v>
      </c>
      <c r="AR53" s="16">
        <f t="shared" si="38"/>
        <v>72.552380952381</v>
      </c>
      <c r="AS53" s="7">
        <v>49</v>
      </c>
      <c r="AT53" s="7" t="s">
        <v>147</v>
      </c>
    </row>
    <row r="54" s="22" customFormat="1" spans="1:46">
      <c r="A54" s="7" t="s">
        <v>148</v>
      </c>
      <c r="B54" s="7" t="s">
        <v>149</v>
      </c>
      <c r="C54" s="7" t="s">
        <v>51</v>
      </c>
      <c r="D54" s="7">
        <v>18</v>
      </c>
      <c r="E54" s="17">
        <v>88</v>
      </c>
      <c r="F54" s="17">
        <v>97</v>
      </c>
      <c r="G54" s="17">
        <v>71</v>
      </c>
      <c r="H54" s="17">
        <v>70</v>
      </c>
      <c r="I54" s="17">
        <v>74</v>
      </c>
      <c r="J54" s="17">
        <v>87</v>
      </c>
      <c r="K54" s="17">
        <v>60</v>
      </c>
      <c r="L54" s="17">
        <v>82</v>
      </c>
      <c r="M54" s="17">
        <v>72</v>
      </c>
      <c r="N54" s="17">
        <v>68</v>
      </c>
      <c r="O54" s="17">
        <v>69</v>
      </c>
      <c r="P54" s="17">
        <v>68</v>
      </c>
      <c r="Q54" s="17">
        <v>60</v>
      </c>
      <c r="R54" s="17">
        <v>63</v>
      </c>
      <c r="S54" s="17">
        <v>72</v>
      </c>
      <c r="T54" s="17">
        <v>77</v>
      </c>
      <c r="U54" s="17">
        <v>81</v>
      </c>
      <c r="V54" s="17">
        <v>71</v>
      </c>
      <c r="W54" s="7">
        <f t="shared" ref="W54:AN54" si="53">IF(ISNUMBER(E54),(IF(E54=100,5,IF(E54&gt;=60,LEFT(E54,1)-5+RIGHT(E54,1)*0.1,0))),IF(E54="补及",1,IF(E54="免考",2,0)))*E$3</f>
        <v>11.4</v>
      </c>
      <c r="X54" s="7">
        <f t="shared" si="53"/>
        <v>9.4</v>
      </c>
      <c r="Y54" s="7">
        <f t="shared" si="53"/>
        <v>6.3</v>
      </c>
      <c r="Z54" s="7">
        <f t="shared" si="53"/>
        <v>8</v>
      </c>
      <c r="AA54" s="7">
        <f t="shared" si="53"/>
        <v>2.4</v>
      </c>
      <c r="AB54" s="7">
        <f t="shared" si="53"/>
        <v>12.95</v>
      </c>
      <c r="AC54" s="7">
        <f t="shared" si="53"/>
        <v>3</v>
      </c>
      <c r="AD54" s="7">
        <f t="shared" si="53"/>
        <v>6.4</v>
      </c>
      <c r="AE54" s="7">
        <f t="shared" si="53"/>
        <v>4.4</v>
      </c>
      <c r="AF54" s="7">
        <f t="shared" si="53"/>
        <v>9</v>
      </c>
      <c r="AG54" s="7">
        <f t="shared" si="53"/>
        <v>0.95</v>
      </c>
      <c r="AH54" s="7">
        <f t="shared" si="53"/>
        <v>14.4</v>
      </c>
      <c r="AI54" s="7">
        <f t="shared" si="53"/>
        <v>3.5</v>
      </c>
      <c r="AJ54" s="7">
        <f t="shared" si="53"/>
        <v>3.9</v>
      </c>
      <c r="AK54" s="7">
        <f t="shared" si="53"/>
        <v>8.8</v>
      </c>
      <c r="AL54" s="7">
        <f t="shared" si="53"/>
        <v>5.4</v>
      </c>
      <c r="AM54" s="7">
        <f t="shared" si="53"/>
        <v>3.1</v>
      </c>
      <c r="AN54" s="7">
        <f t="shared" si="53"/>
        <v>4.2</v>
      </c>
      <c r="AO54" s="7">
        <f t="shared" si="36"/>
        <v>0</v>
      </c>
      <c r="AP54" s="7">
        <v>52.5</v>
      </c>
      <c r="AQ54" s="15">
        <f t="shared" si="37"/>
        <v>2.23809523809524</v>
      </c>
      <c r="AR54" s="16">
        <f t="shared" si="38"/>
        <v>72.3809523809524</v>
      </c>
      <c r="AS54" s="7">
        <v>50</v>
      </c>
      <c r="AT54" s="7" t="s">
        <v>149</v>
      </c>
    </row>
    <row r="55" s="22" customFormat="1" spans="1:46">
      <c r="A55" s="7" t="s">
        <v>150</v>
      </c>
      <c r="B55" s="7" t="s">
        <v>151</v>
      </c>
      <c r="C55" s="7" t="s">
        <v>51</v>
      </c>
      <c r="D55" s="7">
        <v>18</v>
      </c>
      <c r="E55" s="17">
        <v>89</v>
      </c>
      <c r="F55" s="17">
        <v>89</v>
      </c>
      <c r="G55" s="17">
        <v>68</v>
      </c>
      <c r="H55" s="17">
        <v>77</v>
      </c>
      <c r="I55" s="17">
        <v>82</v>
      </c>
      <c r="J55" s="17">
        <v>64</v>
      </c>
      <c r="K55" s="17">
        <v>60</v>
      </c>
      <c r="L55" s="17">
        <v>81</v>
      </c>
      <c r="M55" s="17">
        <v>75</v>
      </c>
      <c r="N55" s="17">
        <v>60</v>
      </c>
      <c r="O55" s="17">
        <v>67</v>
      </c>
      <c r="P55" s="17">
        <v>73</v>
      </c>
      <c r="Q55" s="17">
        <v>62</v>
      </c>
      <c r="R55" s="17">
        <v>72</v>
      </c>
      <c r="S55" s="17">
        <v>80</v>
      </c>
      <c r="T55" s="17">
        <v>78</v>
      </c>
      <c r="U55" s="17">
        <v>63</v>
      </c>
      <c r="V55" s="17">
        <v>73</v>
      </c>
      <c r="W55" s="7">
        <f t="shared" ref="W55:AN55" si="54">IF(ISNUMBER(E55),(IF(E55=100,5,IF(E55&gt;=60,LEFT(E55,1)-5+RIGHT(E55,1)*0.1,0))),IF(E55="补及",1,IF(E55="免考",2,0)))*E$3</f>
        <v>11.7</v>
      </c>
      <c r="X55" s="7">
        <f t="shared" si="54"/>
        <v>7.8</v>
      </c>
      <c r="Y55" s="7">
        <f t="shared" si="54"/>
        <v>5.4</v>
      </c>
      <c r="Z55" s="7">
        <f t="shared" si="54"/>
        <v>10.8</v>
      </c>
      <c r="AA55" s="7">
        <f t="shared" si="54"/>
        <v>3.2</v>
      </c>
      <c r="AB55" s="7">
        <f t="shared" si="54"/>
        <v>4.9</v>
      </c>
      <c r="AC55" s="7">
        <f t="shared" si="54"/>
        <v>3</v>
      </c>
      <c r="AD55" s="7">
        <f t="shared" si="54"/>
        <v>6.2</v>
      </c>
      <c r="AE55" s="7">
        <f t="shared" si="54"/>
        <v>5</v>
      </c>
      <c r="AF55" s="7">
        <f t="shared" si="54"/>
        <v>5</v>
      </c>
      <c r="AG55" s="7">
        <f t="shared" si="54"/>
        <v>0.85</v>
      </c>
      <c r="AH55" s="7">
        <f t="shared" si="54"/>
        <v>18.4</v>
      </c>
      <c r="AI55" s="7">
        <f t="shared" si="54"/>
        <v>4.2</v>
      </c>
      <c r="AJ55" s="7">
        <f t="shared" si="54"/>
        <v>6.6</v>
      </c>
      <c r="AK55" s="7">
        <f t="shared" si="54"/>
        <v>12</v>
      </c>
      <c r="AL55" s="7">
        <f t="shared" si="54"/>
        <v>5.6</v>
      </c>
      <c r="AM55" s="7">
        <f t="shared" si="54"/>
        <v>1.3</v>
      </c>
      <c r="AN55" s="7">
        <f t="shared" si="54"/>
        <v>4.6</v>
      </c>
      <c r="AO55" s="7">
        <f t="shared" si="36"/>
        <v>0</v>
      </c>
      <c r="AP55" s="7">
        <v>52.5</v>
      </c>
      <c r="AQ55" s="15">
        <f t="shared" si="37"/>
        <v>2.22</v>
      </c>
      <c r="AR55" s="16">
        <f t="shared" si="38"/>
        <v>72.2</v>
      </c>
      <c r="AS55" s="7">
        <v>51</v>
      </c>
      <c r="AT55" s="7" t="s">
        <v>151</v>
      </c>
    </row>
    <row r="56" s="22" customFormat="1" spans="1:46">
      <c r="A56" s="7" t="s">
        <v>152</v>
      </c>
      <c r="B56" s="7" t="s">
        <v>153</v>
      </c>
      <c r="C56" s="7" t="s">
        <v>48</v>
      </c>
      <c r="D56" s="7">
        <v>18</v>
      </c>
      <c r="E56" s="17">
        <v>88</v>
      </c>
      <c r="F56" s="17">
        <v>86</v>
      </c>
      <c r="G56" s="17">
        <v>71</v>
      </c>
      <c r="H56" s="17">
        <v>68</v>
      </c>
      <c r="I56" s="17">
        <v>76</v>
      </c>
      <c r="J56" s="17">
        <v>65</v>
      </c>
      <c r="K56" s="17">
        <v>66</v>
      </c>
      <c r="L56" s="17">
        <v>82</v>
      </c>
      <c r="M56" s="17">
        <v>92</v>
      </c>
      <c r="N56" s="17">
        <v>64</v>
      </c>
      <c r="O56" s="17">
        <v>78</v>
      </c>
      <c r="P56" s="17">
        <v>63</v>
      </c>
      <c r="Q56" s="17">
        <v>75</v>
      </c>
      <c r="R56" s="17">
        <v>64</v>
      </c>
      <c r="S56" s="17">
        <v>76</v>
      </c>
      <c r="T56" s="17">
        <v>72</v>
      </c>
      <c r="U56" s="17">
        <v>83</v>
      </c>
      <c r="V56" s="17">
        <v>81</v>
      </c>
      <c r="W56" s="7">
        <f t="shared" ref="W56:AN56" si="55">IF(ISNUMBER(E56),(IF(E56=100,5,IF(E56&gt;=60,LEFT(E56,1)-5+RIGHT(E56,1)*0.1,0))),IF(E56="补及",1,IF(E56="免考",2,0)))*E$3</f>
        <v>11.4</v>
      </c>
      <c r="X56" s="7">
        <f t="shared" si="55"/>
        <v>7.2</v>
      </c>
      <c r="Y56" s="7">
        <f t="shared" si="55"/>
        <v>6.3</v>
      </c>
      <c r="Z56" s="7">
        <f t="shared" si="55"/>
        <v>7.2</v>
      </c>
      <c r="AA56" s="7">
        <f t="shared" si="55"/>
        <v>2.6</v>
      </c>
      <c r="AB56" s="7">
        <f t="shared" si="55"/>
        <v>5.25</v>
      </c>
      <c r="AC56" s="7">
        <f t="shared" si="55"/>
        <v>4.8</v>
      </c>
      <c r="AD56" s="7">
        <f t="shared" si="55"/>
        <v>6.4</v>
      </c>
      <c r="AE56" s="7">
        <f t="shared" si="55"/>
        <v>8.4</v>
      </c>
      <c r="AF56" s="7">
        <f t="shared" si="55"/>
        <v>7</v>
      </c>
      <c r="AG56" s="7">
        <f t="shared" si="55"/>
        <v>1.4</v>
      </c>
      <c r="AH56" s="7">
        <f t="shared" si="55"/>
        <v>10.4</v>
      </c>
      <c r="AI56" s="7">
        <f t="shared" si="55"/>
        <v>8.75</v>
      </c>
      <c r="AJ56" s="7">
        <f t="shared" si="55"/>
        <v>4.2</v>
      </c>
      <c r="AK56" s="7">
        <f t="shared" si="55"/>
        <v>10.4</v>
      </c>
      <c r="AL56" s="7">
        <f t="shared" si="55"/>
        <v>4.4</v>
      </c>
      <c r="AM56" s="7">
        <f t="shared" si="55"/>
        <v>3.3</v>
      </c>
      <c r="AN56" s="7">
        <f t="shared" si="55"/>
        <v>6.2</v>
      </c>
      <c r="AO56" s="7">
        <f t="shared" si="36"/>
        <v>0</v>
      </c>
      <c r="AP56" s="7">
        <v>52.5</v>
      </c>
      <c r="AQ56" s="15">
        <f t="shared" si="37"/>
        <v>2.20190476190476</v>
      </c>
      <c r="AR56" s="16">
        <f t="shared" si="38"/>
        <v>72.0190476190476</v>
      </c>
      <c r="AS56" s="7">
        <v>52</v>
      </c>
      <c r="AT56" s="7" t="s">
        <v>153</v>
      </c>
    </row>
    <row r="57" s="22" customFormat="1" spans="1:46">
      <c r="A57" s="7" t="s">
        <v>154</v>
      </c>
      <c r="B57" s="7" t="s">
        <v>155</v>
      </c>
      <c r="C57" s="7" t="s">
        <v>48</v>
      </c>
      <c r="D57" s="7">
        <v>18</v>
      </c>
      <c r="E57" s="17">
        <v>88</v>
      </c>
      <c r="F57" s="17">
        <v>88</v>
      </c>
      <c r="G57" s="17">
        <v>62</v>
      </c>
      <c r="H57" s="17">
        <v>72</v>
      </c>
      <c r="I57" s="17">
        <v>79</v>
      </c>
      <c r="J57" s="17">
        <v>60</v>
      </c>
      <c r="K57" s="17">
        <v>68</v>
      </c>
      <c r="L57" s="17">
        <v>82</v>
      </c>
      <c r="M57" s="17">
        <v>92</v>
      </c>
      <c r="N57" s="17">
        <v>60</v>
      </c>
      <c r="O57" s="17">
        <v>86</v>
      </c>
      <c r="P57" s="17">
        <v>68</v>
      </c>
      <c r="Q57" s="17">
        <v>65</v>
      </c>
      <c r="R57" s="17">
        <v>65</v>
      </c>
      <c r="S57" s="17">
        <v>79</v>
      </c>
      <c r="T57" s="17">
        <v>76</v>
      </c>
      <c r="U57" s="17">
        <v>89</v>
      </c>
      <c r="V57" s="17">
        <v>79</v>
      </c>
      <c r="W57" s="7">
        <f t="shared" ref="W57:AN57" si="56">IF(ISNUMBER(E57),(IF(E57=100,5,IF(E57&gt;=60,LEFT(E57,1)-5+RIGHT(E57,1)*0.1,0))),IF(E57="补及",1,IF(E57="免考",2,0)))*E$3</f>
        <v>11.4</v>
      </c>
      <c r="X57" s="7">
        <f t="shared" si="56"/>
        <v>7.6</v>
      </c>
      <c r="Y57" s="7">
        <f t="shared" si="56"/>
        <v>3.6</v>
      </c>
      <c r="Z57" s="7">
        <f t="shared" si="56"/>
        <v>8.8</v>
      </c>
      <c r="AA57" s="7">
        <f t="shared" si="56"/>
        <v>2.9</v>
      </c>
      <c r="AB57" s="7">
        <f t="shared" si="56"/>
        <v>3.5</v>
      </c>
      <c r="AC57" s="7">
        <f t="shared" si="56"/>
        <v>5.4</v>
      </c>
      <c r="AD57" s="7">
        <f t="shared" si="56"/>
        <v>6.4</v>
      </c>
      <c r="AE57" s="7">
        <f t="shared" si="56"/>
        <v>8.4</v>
      </c>
      <c r="AF57" s="7">
        <f t="shared" si="56"/>
        <v>5</v>
      </c>
      <c r="AG57" s="7">
        <f t="shared" si="56"/>
        <v>1.8</v>
      </c>
      <c r="AH57" s="7">
        <f t="shared" si="56"/>
        <v>14.4</v>
      </c>
      <c r="AI57" s="7">
        <f t="shared" si="56"/>
        <v>5.25</v>
      </c>
      <c r="AJ57" s="7">
        <f t="shared" si="56"/>
        <v>4.5</v>
      </c>
      <c r="AK57" s="7">
        <f t="shared" si="56"/>
        <v>11.6</v>
      </c>
      <c r="AL57" s="7">
        <f t="shared" si="56"/>
        <v>5.2</v>
      </c>
      <c r="AM57" s="7">
        <f t="shared" si="56"/>
        <v>3.9</v>
      </c>
      <c r="AN57" s="7">
        <f t="shared" si="56"/>
        <v>5.8</v>
      </c>
      <c r="AO57" s="7">
        <f t="shared" si="36"/>
        <v>0</v>
      </c>
      <c r="AP57" s="7">
        <f>SUM(E55:V55)</f>
        <v>1313</v>
      </c>
      <c r="AQ57" s="15">
        <f t="shared" si="37"/>
        <v>2.19904761904762</v>
      </c>
      <c r="AR57" s="16">
        <f t="shared" si="38"/>
        <v>71.9904761904762</v>
      </c>
      <c r="AS57" s="7">
        <v>53</v>
      </c>
      <c r="AT57" s="7" t="s">
        <v>155</v>
      </c>
    </row>
    <row r="58" s="22" customFormat="1" spans="1:46">
      <c r="A58" s="7" t="s">
        <v>156</v>
      </c>
      <c r="B58" s="7" t="s">
        <v>157</v>
      </c>
      <c r="C58" s="7" t="s">
        <v>51</v>
      </c>
      <c r="D58" s="7">
        <v>18</v>
      </c>
      <c r="E58" s="17">
        <v>88</v>
      </c>
      <c r="F58" s="17">
        <v>90</v>
      </c>
      <c r="G58" s="17">
        <v>60</v>
      </c>
      <c r="H58" s="17">
        <v>65</v>
      </c>
      <c r="I58" s="17">
        <v>77</v>
      </c>
      <c r="J58" s="17">
        <v>63</v>
      </c>
      <c r="K58" s="17">
        <v>60</v>
      </c>
      <c r="L58" s="17">
        <v>82</v>
      </c>
      <c r="M58" s="17">
        <v>77</v>
      </c>
      <c r="N58" s="17">
        <v>60</v>
      </c>
      <c r="O58" s="17">
        <v>87</v>
      </c>
      <c r="P58" s="17">
        <v>70</v>
      </c>
      <c r="Q58" s="17">
        <v>74</v>
      </c>
      <c r="R58" s="17">
        <v>67</v>
      </c>
      <c r="S58" s="17">
        <v>79</v>
      </c>
      <c r="T58" s="17">
        <v>83</v>
      </c>
      <c r="U58" s="17">
        <v>83</v>
      </c>
      <c r="V58" s="17">
        <v>80</v>
      </c>
      <c r="W58" s="7">
        <f t="shared" ref="W58:AN58" si="57">IF(ISNUMBER(E58),(IF(E58=100,5,IF(E58&gt;=60,LEFT(E58,1)-5+RIGHT(E58,1)*0.1,0))),IF(E58="补及",1,IF(E58="免考",2,0)))*E$3</f>
        <v>11.4</v>
      </c>
      <c r="X58" s="7">
        <f t="shared" si="57"/>
        <v>8</v>
      </c>
      <c r="Y58" s="7">
        <f t="shared" si="57"/>
        <v>3</v>
      </c>
      <c r="Z58" s="7">
        <f t="shared" si="57"/>
        <v>6</v>
      </c>
      <c r="AA58" s="7">
        <f t="shared" si="57"/>
        <v>2.7</v>
      </c>
      <c r="AB58" s="7">
        <f t="shared" si="57"/>
        <v>4.55</v>
      </c>
      <c r="AC58" s="7">
        <f t="shared" si="57"/>
        <v>3</v>
      </c>
      <c r="AD58" s="7">
        <f t="shared" si="57"/>
        <v>6.4</v>
      </c>
      <c r="AE58" s="7">
        <f t="shared" si="57"/>
        <v>5.4</v>
      </c>
      <c r="AF58" s="7">
        <f t="shared" si="57"/>
        <v>5</v>
      </c>
      <c r="AG58" s="7">
        <f t="shared" si="57"/>
        <v>1.85</v>
      </c>
      <c r="AH58" s="7">
        <f t="shared" si="57"/>
        <v>16</v>
      </c>
      <c r="AI58" s="7">
        <f t="shared" si="57"/>
        <v>8.4</v>
      </c>
      <c r="AJ58" s="7">
        <f t="shared" si="57"/>
        <v>5.1</v>
      </c>
      <c r="AK58" s="7">
        <f t="shared" si="57"/>
        <v>11.6</v>
      </c>
      <c r="AL58" s="7">
        <f t="shared" si="57"/>
        <v>6.6</v>
      </c>
      <c r="AM58" s="7">
        <f t="shared" si="57"/>
        <v>3.3</v>
      </c>
      <c r="AN58" s="7">
        <f t="shared" si="57"/>
        <v>6</v>
      </c>
      <c r="AO58" s="7">
        <f t="shared" si="36"/>
        <v>0</v>
      </c>
      <c r="AP58" s="7">
        <v>52.5</v>
      </c>
      <c r="AQ58" s="15">
        <f t="shared" si="37"/>
        <v>2.17714285714286</v>
      </c>
      <c r="AR58" s="16">
        <f t="shared" si="38"/>
        <v>71.7714285714286</v>
      </c>
      <c r="AS58" s="7">
        <v>54</v>
      </c>
      <c r="AT58" s="7" t="s">
        <v>157</v>
      </c>
    </row>
    <row r="59" s="22" customFormat="1" spans="1:46">
      <c r="A59" s="7" t="s">
        <v>158</v>
      </c>
      <c r="B59" s="7" t="s">
        <v>159</v>
      </c>
      <c r="C59" s="7" t="s">
        <v>48</v>
      </c>
      <c r="D59" s="7">
        <v>18</v>
      </c>
      <c r="E59" s="17">
        <v>88</v>
      </c>
      <c r="F59" s="17">
        <v>86</v>
      </c>
      <c r="G59" s="17">
        <v>66</v>
      </c>
      <c r="H59" s="17">
        <v>77</v>
      </c>
      <c r="I59" s="17">
        <v>76</v>
      </c>
      <c r="J59" s="17">
        <v>60</v>
      </c>
      <c r="K59" s="17">
        <v>64</v>
      </c>
      <c r="L59" s="17">
        <v>77</v>
      </c>
      <c r="M59" s="17">
        <v>91</v>
      </c>
      <c r="N59" s="17">
        <v>60</v>
      </c>
      <c r="O59" s="17">
        <v>78</v>
      </c>
      <c r="P59" s="17">
        <v>68</v>
      </c>
      <c r="Q59" s="17">
        <v>63</v>
      </c>
      <c r="R59" s="17">
        <v>74</v>
      </c>
      <c r="S59" s="17">
        <v>78</v>
      </c>
      <c r="T59" s="17">
        <v>67</v>
      </c>
      <c r="U59" s="17">
        <v>73</v>
      </c>
      <c r="V59" s="17">
        <v>79</v>
      </c>
      <c r="W59" s="7">
        <f t="shared" ref="W59:AN59" si="58">IF(ISNUMBER(E59),(IF(E59=100,5,IF(E59&gt;=60,LEFT(E59,1)-5+RIGHT(E59,1)*0.1,0))),IF(E59="补及",1,IF(E59="免考",2,0)))*E$3</f>
        <v>11.4</v>
      </c>
      <c r="X59" s="7">
        <f t="shared" si="58"/>
        <v>7.2</v>
      </c>
      <c r="Y59" s="7">
        <f t="shared" si="58"/>
        <v>4.8</v>
      </c>
      <c r="Z59" s="7">
        <f t="shared" si="58"/>
        <v>10.8</v>
      </c>
      <c r="AA59" s="7">
        <f t="shared" si="58"/>
        <v>2.6</v>
      </c>
      <c r="AB59" s="7">
        <f t="shared" si="58"/>
        <v>3.5</v>
      </c>
      <c r="AC59" s="7">
        <f t="shared" si="58"/>
        <v>4.2</v>
      </c>
      <c r="AD59" s="7">
        <f t="shared" si="58"/>
        <v>5.4</v>
      </c>
      <c r="AE59" s="7">
        <f t="shared" si="58"/>
        <v>8.2</v>
      </c>
      <c r="AF59" s="7">
        <f t="shared" si="58"/>
        <v>5</v>
      </c>
      <c r="AG59" s="7">
        <f t="shared" si="58"/>
        <v>1.4</v>
      </c>
      <c r="AH59" s="7">
        <f t="shared" si="58"/>
        <v>14.4</v>
      </c>
      <c r="AI59" s="7">
        <f t="shared" si="58"/>
        <v>4.55</v>
      </c>
      <c r="AJ59" s="7">
        <f t="shared" si="58"/>
        <v>7.2</v>
      </c>
      <c r="AK59" s="7">
        <f t="shared" si="58"/>
        <v>11.2</v>
      </c>
      <c r="AL59" s="7">
        <f t="shared" si="58"/>
        <v>3.4</v>
      </c>
      <c r="AM59" s="7">
        <f t="shared" si="58"/>
        <v>2.3</v>
      </c>
      <c r="AN59" s="7">
        <f t="shared" si="58"/>
        <v>5.8</v>
      </c>
      <c r="AO59" s="7">
        <f t="shared" si="36"/>
        <v>0</v>
      </c>
      <c r="AP59" s="7">
        <v>52.5</v>
      </c>
      <c r="AQ59" s="15">
        <f t="shared" si="37"/>
        <v>2.15904761904762</v>
      </c>
      <c r="AR59" s="16">
        <f t="shared" si="38"/>
        <v>71.5904761904762</v>
      </c>
      <c r="AS59" s="7">
        <v>55</v>
      </c>
      <c r="AT59" s="7" t="s">
        <v>159</v>
      </c>
    </row>
    <row r="60" s="22" customFormat="1" spans="1:46">
      <c r="A60" s="7" t="s">
        <v>160</v>
      </c>
      <c r="B60" s="7" t="s">
        <v>161</v>
      </c>
      <c r="C60" s="7" t="s">
        <v>51</v>
      </c>
      <c r="D60" s="7">
        <v>18</v>
      </c>
      <c r="E60" s="17">
        <v>88</v>
      </c>
      <c r="F60" s="17">
        <v>89</v>
      </c>
      <c r="G60" s="17">
        <v>65</v>
      </c>
      <c r="H60" s="17">
        <v>75</v>
      </c>
      <c r="I60" s="17">
        <v>76</v>
      </c>
      <c r="J60" s="17">
        <v>60</v>
      </c>
      <c r="K60" s="17">
        <v>63</v>
      </c>
      <c r="L60" s="17">
        <v>82</v>
      </c>
      <c r="M60" s="17">
        <v>80</v>
      </c>
      <c r="N60" s="17">
        <v>60</v>
      </c>
      <c r="O60" s="17">
        <v>87</v>
      </c>
      <c r="P60" s="17">
        <v>66</v>
      </c>
      <c r="Q60" s="17">
        <v>66</v>
      </c>
      <c r="R60" s="17">
        <v>68</v>
      </c>
      <c r="S60" s="17">
        <v>72</v>
      </c>
      <c r="T60" s="17">
        <v>81</v>
      </c>
      <c r="U60" s="17">
        <v>87</v>
      </c>
      <c r="V60" s="17">
        <v>80</v>
      </c>
      <c r="W60" s="7">
        <f t="shared" ref="W60:AN60" si="59">IF(ISNUMBER(E60),(IF(E60=100,5,IF(E60&gt;=60,LEFT(E60,1)-5+RIGHT(E60,1)*0.1,0))),IF(E60="补及",1,IF(E60="免考",2,0)))*E$3</f>
        <v>11.4</v>
      </c>
      <c r="X60" s="7">
        <f t="shared" si="59"/>
        <v>7.8</v>
      </c>
      <c r="Y60" s="7">
        <f t="shared" si="59"/>
        <v>4.5</v>
      </c>
      <c r="Z60" s="7">
        <f t="shared" si="59"/>
        <v>10</v>
      </c>
      <c r="AA60" s="7">
        <f t="shared" si="59"/>
        <v>2.6</v>
      </c>
      <c r="AB60" s="7">
        <f t="shared" si="59"/>
        <v>3.5</v>
      </c>
      <c r="AC60" s="7">
        <f t="shared" si="59"/>
        <v>3.9</v>
      </c>
      <c r="AD60" s="7">
        <f t="shared" si="59"/>
        <v>6.4</v>
      </c>
      <c r="AE60" s="7">
        <f t="shared" si="59"/>
        <v>6</v>
      </c>
      <c r="AF60" s="7">
        <f t="shared" si="59"/>
        <v>5</v>
      </c>
      <c r="AG60" s="7">
        <f t="shared" si="59"/>
        <v>1.85</v>
      </c>
      <c r="AH60" s="7">
        <f t="shared" si="59"/>
        <v>12.8</v>
      </c>
      <c r="AI60" s="7">
        <f t="shared" si="59"/>
        <v>5.6</v>
      </c>
      <c r="AJ60" s="7">
        <f t="shared" si="59"/>
        <v>5.4</v>
      </c>
      <c r="AK60" s="7">
        <f t="shared" si="59"/>
        <v>8.8</v>
      </c>
      <c r="AL60" s="7">
        <f t="shared" si="59"/>
        <v>6.2</v>
      </c>
      <c r="AM60" s="7">
        <f t="shared" si="59"/>
        <v>3.7</v>
      </c>
      <c r="AN60" s="7">
        <f t="shared" si="59"/>
        <v>6</v>
      </c>
      <c r="AO60" s="7">
        <f t="shared" si="36"/>
        <v>0</v>
      </c>
      <c r="AP60" s="7">
        <v>52.5</v>
      </c>
      <c r="AQ60" s="15">
        <f t="shared" si="37"/>
        <v>2.12285714285714</v>
      </c>
      <c r="AR60" s="16">
        <f t="shared" si="38"/>
        <v>71.2285714285714</v>
      </c>
      <c r="AS60" s="7">
        <v>56</v>
      </c>
      <c r="AT60" s="7" t="s">
        <v>161</v>
      </c>
    </row>
    <row r="61" s="22" customFormat="1" spans="1:46">
      <c r="A61" s="7" t="s">
        <v>162</v>
      </c>
      <c r="B61" s="7" t="s">
        <v>163</v>
      </c>
      <c r="C61" s="7" t="s">
        <v>51</v>
      </c>
      <c r="D61" s="7">
        <v>18</v>
      </c>
      <c r="E61" s="17">
        <v>89</v>
      </c>
      <c r="F61" s="17">
        <v>94</v>
      </c>
      <c r="G61" s="17">
        <v>60</v>
      </c>
      <c r="H61" s="17">
        <v>67</v>
      </c>
      <c r="I61" s="17">
        <v>78</v>
      </c>
      <c r="J61" s="17">
        <v>60</v>
      </c>
      <c r="K61" s="17">
        <v>64</v>
      </c>
      <c r="L61" s="17">
        <v>82</v>
      </c>
      <c r="M61" s="17">
        <v>96</v>
      </c>
      <c r="N61" s="17">
        <v>60</v>
      </c>
      <c r="O61" s="17">
        <v>84</v>
      </c>
      <c r="P61" s="17">
        <v>62</v>
      </c>
      <c r="Q61" s="17">
        <v>63</v>
      </c>
      <c r="R61" s="17">
        <v>71</v>
      </c>
      <c r="S61" s="17">
        <v>73</v>
      </c>
      <c r="T61" s="17">
        <v>87</v>
      </c>
      <c r="U61" s="17">
        <v>79</v>
      </c>
      <c r="V61" s="17">
        <v>78</v>
      </c>
      <c r="W61" s="7">
        <f t="shared" ref="W61:AN61" si="60">IF(ISNUMBER(E61),(IF(E61=100,5,IF(E61&gt;=60,LEFT(E61,1)-5+RIGHT(E61,1)*0.1,0))),IF(E61="补及",1,IF(E61="免考",2,0)))*E$3</f>
        <v>11.7</v>
      </c>
      <c r="X61" s="7">
        <f t="shared" si="60"/>
        <v>8.8</v>
      </c>
      <c r="Y61" s="7">
        <f t="shared" si="60"/>
        <v>3</v>
      </c>
      <c r="Z61" s="7">
        <f t="shared" si="60"/>
        <v>6.8</v>
      </c>
      <c r="AA61" s="7">
        <f t="shared" si="60"/>
        <v>2.8</v>
      </c>
      <c r="AB61" s="7">
        <f t="shared" si="60"/>
        <v>3.5</v>
      </c>
      <c r="AC61" s="7">
        <f t="shared" si="60"/>
        <v>4.2</v>
      </c>
      <c r="AD61" s="7">
        <f t="shared" si="60"/>
        <v>6.4</v>
      </c>
      <c r="AE61" s="7">
        <f t="shared" si="60"/>
        <v>9.2</v>
      </c>
      <c r="AF61" s="7">
        <f t="shared" si="60"/>
        <v>5</v>
      </c>
      <c r="AG61" s="7">
        <f t="shared" si="60"/>
        <v>1.7</v>
      </c>
      <c r="AH61" s="7">
        <f t="shared" si="60"/>
        <v>9.6</v>
      </c>
      <c r="AI61" s="7">
        <f t="shared" si="60"/>
        <v>4.55</v>
      </c>
      <c r="AJ61" s="7">
        <f t="shared" si="60"/>
        <v>6.3</v>
      </c>
      <c r="AK61" s="7">
        <f t="shared" si="60"/>
        <v>9.2</v>
      </c>
      <c r="AL61" s="7">
        <f t="shared" si="60"/>
        <v>7.4</v>
      </c>
      <c r="AM61" s="7">
        <f t="shared" si="60"/>
        <v>2.9</v>
      </c>
      <c r="AN61" s="7">
        <f t="shared" si="60"/>
        <v>5.6</v>
      </c>
      <c r="AO61" s="7">
        <f t="shared" si="36"/>
        <v>0</v>
      </c>
      <c r="AP61" s="7">
        <v>52.5</v>
      </c>
      <c r="AQ61" s="15">
        <f t="shared" si="37"/>
        <v>2.06952380952381</v>
      </c>
      <c r="AR61" s="16">
        <f t="shared" si="38"/>
        <v>70.6952380952381</v>
      </c>
      <c r="AS61" s="7">
        <v>57</v>
      </c>
      <c r="AT61" s="7" t="s">
        <v>163</v>
      </c>
    </row>
    <row r="62" s="22" customFormat="1" spans="1:46">
      <c r="A62" s="7" t="s">
        <v>164</v>
      </c>
      <c r="B62" s="7" t="s">
        <v>165</v>
      </c>
      <c r="C62" s="7" t="s">
        <v>48</v>
      </c>
      <c r="D62" s="7">
        <v>18</v>
      </c>
      <c r="E62" s="17">
        <v>89</v>
      </c>
      <c r="F62" s="17">
        <v>96</v>
      </c>
      <c r="G62" s="17">
        <v>60</v>
      </c>
      <c r="H62" s="17">
        <v>61</v>
      </c>
      <c r="I62" s="17">
        <v>77</v>
      </c>
      <c r="J62" s="17">
        <v>64</v>
      </c>
      <c r="K62" s="17">
        <v>60</v>
      </c>
      <c r="L62" s="17">
        <v>78</v>
      </c>
      <c r="M62" s="17">
        <v>89</v>
      </c>
      <c r="N62" s="17">
        <v>62</v>
      </c>
      <c r="O62" s="17">
        <v>86</v>
      </c>
      <c r="P62" s="17">
        <v>64</v>
      </c>
      <c r="Q62" s="17">
        <v>64</v>
      </c>
      <c r="R62" s="17">
        <v>70</v>
      </c>
      <c r="S62" s="17">
        <v>77</v>
      </c>
      <c r="T62" s="17">
        <v>77</v>
      </c>
      <c r="U62" s="17">
        <v>77</v>
      </c>
      <c r="V62" s="17">
        <v>84</v>
      </c>
      <c r="W62" s="7">
        <f t="shared" ref="W62:AN62" si="61">IF(ISNUMBER(E62),(IF(E62=100,5,IF(E62&gt;=60,LEFT(E62,1)-5+RIGHT(E62,1)*0.1,0))),IF(E62="补及",1,IF(E62="免考",2,0)))*E$3</f>
        <v>11.7</v>
      </c>
      <c r="X62" s="7">
        <f t="shared" si="61"/>
        <v>9.2</v>
      </c>
      <c r="Y62" s="7">
        <f t="shared" si="61"/>
        <v>3</v>
      </c>
      <c r="Z62" s="7">
        <f t="shared" si="61"/>
        <v>4.4</v>
      </c>
      <c r="AA62" s="7">
        <f t="shared" si="61"/>
        <v>2.7</v>
      </c>
      <c r="AB62" s="7">
        <f t="shared" si="61"/>
        <v>4.9</v>
      </c>
      <c r="AC62" s="7">
        <f t="shared" si="61"/>
        <v>3</v>
      </c>
      <c r="AD62" s="7">
        <f t="shared" si="61"/>
        <v>5.6</v>
      </c>
      <c r="AE62" s="7">
        <f t="shared" si="61"/>
        <v>7.8</v>
      </c>
      <c r="AF62" s="7">
        <f t="shared" si="61"/>
        <v>6</v>
      </c>
      <c r="AG62" s="7">
        <f t="shared" si="61"/>
        <v>1.8</v>
      </c>
      <c r="AH62" s="7">
        <f t="shared" si="61"/>
        <v>11.2</v>
      </c>
      <c r="AI62" s="7">
        <f t="shared" si="61"/>
        <v>4.9</v>
      </c>
      <c r="AJ62" s="7">
        <f t="shared" si="61"/>
        <v>6</v>
      </c>
      <c r="AK62" s="7">
        <f t="shared" si="61"/>
        <v>10.8</v>
      </c>
      <c r="AL62" s="7">
        <f t="shared" si="61"/>
        <v>5.4</v>
      </c>
      <c r="AM62" s="7">
        <f t="shared" si="61"/>
        <v>2.7</v>
      </c>
      <c r="AN62" s="7">
        <f t="shared" si="61"/>
        <v>6.8</v>
      </c>
      <c r="AO62" s="7">
        <f t="shared" si="36"/>
        <v>0</v>
      </c>
      <c r="AP62" s="7">
        <v>52.5</v>
      </c>
      <c r="AQ62" s="15">
        <f t="shared" si="37"/>
        <v>2.0552380952381</v>
      </c>
      <c r="AR62" s="16">
        <f t="shared" si="38"/>
        <v>70.552380952381</v>
      </c>
      <c r="AS62" s="7">
        <v>58</v>
      </c>
      <c r="AT62" s="7" t="s">
        <v>165</v>
      </c>
    </row>
    <row r="63" s="22" customFormat="1" spans="1:46">
      <c r="A63" s="7" t="s">
        <v>166</v>
      </c>
      <c r="B63" s="7" t="s">
        <v>167</v>
      </c>
      <c r="C63" s="7" t="s">
        <v>48</v>
      </c>
      <c r="D63" s="7">
        <v>18</v>
      </c>
      <c r="E63" s="17">
        <v>88</v>
      </c>
      <c r="F63" s="17">
        <v>86</v>
      </c>
      <c r="G63" s="17">
        <v>60</v>
      </c>
      <c r="H63" s="17">
        <v>76</v>
      </c>
      <c r="I63" s="17">
        <v>79</v>
      </c>
      <c r="J63" s="17">
        <v>67</v>
      </c>
      <c r="K63" s="17">
        <v>60</v>
      </c>
      <c r="L63" s="17">
        <v>78</v>
      </c>
      <c r="M63" s="17">
        <v>82</v>
      </c>
      <c r="N63" s="17">
        <v>60</v>
      </c>
      <c r="O63" s="17">
        <v>64</v>
      </c>
      <c r="P63" s="17">
        <v>68</v>
      </c>
      <c r="Q63" s="17">
        <v>61</v>
      </c>
      <c r="R63" s="17">
        <v>66</v>
      </c>
      <c r="S63" s="17">
        <v>74</v>
      </c>
      <c r="T63" s="17">
        <v>74</v>
      </c>
      <c r="U63" s="17">
        <v>73</v>
      </c>
      <c r="V63" s="17">
        <v>81</v>
      </c>
      <c r="W63" s="7">
        <f t="shared" ref="W63:AN63" si="62">IF(ISNUMBER(E63),(IF(E63=100,5,IF(E63&gt;=60,LEFT(E63,1)-5+RIGHT(E63,1)*0.1,0))),IF(E63="补及",1,IF(E63="免考",2,0)))*E$3</f>
        <v>11.4</v>
      </c>
      <c r="X63" s="7">
        <f t="shared" si="62"/>
        <v>7.2</v>
      </c>
      <c r="Y63" s="7">
        <f t="shared" si="62"/>
        <v>3</v>
      </c>
      <c r="Z63" s="7">
        <f t="shared" si="62"/>
        <v>10.4</v>
      </c>
      <c r="AA63" s="7">
        <f t="shared" si="62"/>
        <v>2.9</v>
      </c>
      <c r="AB63" s="7">
        <f t="shared" si="62"/>
        <v>5.95</v>
      </c>
      <c r="AC63" s="7">
        <f t="shared" si="62"/>
        <v>3</v>
      </c>
      <c r="AD63" s="7">
        <f t="shared" si="62"/>
        <v>5.6</v>
      </c>
      <c r="AE63" s="7">
        <f t="shared" si="62"/>
        <v>6.4</v>
      </c>
      <c r="AF63" s="7">
        <f t="shared" si="62"/>
        <v>5</v>
      </c>
      <c r="AG63" s="7">
        <f t="shared" si="62"/>
        <v>0.7</v>
      </c>
      <c r="AH63" s="7">
        <f t="shared" si="62"/>
        <v>14.4</v>
      </c>
      <c r="AI63" s="7">
        <f t="shared" si="62"/>
        <v>3.85</v>
      </c>
      <c r="AJ63" s="7">
        <f t="shared" si="62"/>
        <v>4.8</v>
      </c>
      <c r="AK63" s="7">
        <f t="shared" si="62"/>
        <v>9.6</v>
      </c>
      <c r="AL63" s="7">
        <f t="shared" si="62"/>
        <v>4.8</v>
      </c>
      <c r="AM63" s="7">
        <f t="shared" si="62"/>
        <v>2.3</v>
      </c>
      <c r="AN63" s="7">
        <f t="shared" si="62"/>
        <v>6.2</v>
      </c>
      <c r="AO63" s="7">
        <f t="shared" si="36"/>
        <v>0</v>
      </c>
      <c r="AP63" s="7">
        <v>52.5</v>
      </c>
      <c r="AQ63" s="15">
        <f t="shared" si="37"/>
        <v>2.04761904761905</v>
      </c>
      <c r="AR63" s="16">
        <f t="shared" si="38"/>
        <v>70.4761904761905</v>
      </c>
      <c r="AS63" s="7">
        <v>59</v>
      </c>
      <c r="AT63" s="7" t="s">
        <v>167</v>
      </c>
    </row>
    <row r="64" s="22" customFormat="1" spans="1:46">
      <c r="A64" s="7" t="s">
        <v>168</v>
      </c>
      <c r="B64" s="7" t="s">
        <v>169</v>
      </c>
      <c r="C64" s="7" t="s">
        <v>51</v>
      </c>
      <c r="D64" s="7">
        <v>18</v>
      </c>
      <c r="E64" s="17">
        <v>88</v>
      </c>
      <c r="F64" s="17">
        <v>95</v>
      </c>
      <c r="G64" s="17">
        <v>67</v>
      </c>
      <c r="H64" s="17">
        <v>74</v>
      </c>
      <c r="I64" s="17">
        <v>78</v>
      </c>
      <c r="J64" s="17">
        <v>64</v>
      </c>
      <c r="K64" s="17">
        <v>60</v>
      </c>
      <c r="L64" s="17">
        <v>81</v>
      </c>
      <c r="M64" s="17">
        <v>97</v>
      </c>
      <c r="N64" s="17">
        <v>61</v>
      </c>
      <c r="O64" s="17">
        <v>77</v>
      </c>
      <c r="P64" s="17">
        <v>60</v>
      </c>
      <c r="Q64" s="17">
        <v>61</v>
      </c>
      <c r="R64" s="17">
        <v>65</v>
      </c>
      <c r="S64" s="17">
        <v>70</v>
      </c>
      <c r="T64" s="17">
        <v>79</v>
      </c>
      <c r="U64" s="17">
        <v>79</v>
      </c>
      <c r="V64" s="17">
        <v>71</v>
      </c>
      <c r="W64" s="7">
        <f t="shared" ref="W64:AN64" si="63">IF(ISNUMBER(E64),(IF(E64=100,5,IF(E64&gt;=60,LEFT(E64,1)-5+RIGHT(E64,1)*0.1,0))),IF(E64="补及",1,IF(E64="免考",2,0)))*E$3</f>
        <v>11.4</v>
      </c>
      <c r="X64" s="7">
        <f t="shared" si="63"/>
        <v>9</v>
      </c>
      <c r="Y64" s="7">
        <f t="shared" si="63"/>
        <v>5.1</v>
      </c>
      <c r="Z64" s="7">
        <f t="shared" si="63"/>
        <v>9.6</v>
      </c>
      <c r="AA64" s="7">
        <f t="shared" si="63"/>
        <v>2.8</v>
      </c>
      <c r="AB64" s="7">
        <f t="shared" si="63"/>
        <v>4.9</v>
      </c>
      <c r="AC64" s="7">
        <f t="shared" si="63"/>
        <v>3</v>
      </c>
      <c r="AD64" s="7">
        <f t="shared" si="63"/>
        <v>6.2</v>
      </c>
      <c r="AE64" s="7">
        <f t="shared" si="63"/>
        <v>9.4</v>
      </c>
      <c r="AF64" s="7">
        <f t="shared" si="63"/>
        <v>5.5</v>
      </c>
      <c r="AG64" s="7">
        <f t="shared" si="63"/>
        <v>1.35</v>
      </c>
      <c r="AH64" s="7">
        <f t="shared" si="63"/>
        <v>8</v>
      </c>
      <c r="AI64" s="7">
        <f t="shared" si="63"/>
        <v>3.85</v>
      </c>
      <c r="AJ64" s="7">
        <f t="shared" si="63"/>
        <v>4.5</v>
      </c>
      <c r="AK64" s="7">
        <f t="shared" si="63"/>
        <v>8</v>
      </c>
      <c r="AL64" s="7">
        <f t="shared" si="63"/>
        <v>5.8</v>
      </c>
      <c r="AM64" s="7">
        <f t="shared" si="63"/>
        <v>2.9</v>
      </c>
      <c r="AN64" s="7">
        <f t="shared" si="63"/>
        <v>4.2</v>
      </c>
      <c r="AO64" s="7">
        <f t="shared" si="36"/>
        <v>0</v>
      </c>
      <c r="AP64" s="7">
        <v>52.5</v>
      </c>
      <c r="AQ64" s="15">
        <f t="shared" si="37"/>
        <v>2.00952380952381</v>
      </c>
      <c r="AR64" s="16">
        <f t="shared" si="38"/>
        <v>70.0952380952381</v>
      </c>
      <c r="AS64" s="7">
        <v>60</v>
      </c>
      <c r="AT64" s="7" t="s">
        <v>169</v>
      </c>
    </row>
    <row r="65" s="22" customFormat="1" spans="1:46">
      <c r="A65" s="7" t="s">
        <v>170</v>
      </c>
      <c r="B65" s="7" t="s">
        <v>171</v>
      </c>
      <c r="C65" s="7" t="s">
        <v>48</v>
      </c>
      <c r="D65" s="7">
        <v>18</v>
      </c>
      <c r="E65" s="17">
        <v>88</v>
      </c>
      <c r="F65" s="17">
        <v>93</v>
      </c>
      <c r="G65" s="17">
        <v>60</v>
      </c>
      <c r="H65" s="17">
        <v>70</v>
      </c>
      <c r="I65" s="17">
        <v>82</v>
      </c>
      <c r="J65" s="17">
        <v>82</v>
      </c>
      <c r="K65" s="17">
        <v>75</v>
      </c>
      <c r="L65" s="17">
        <v>60</v>
      </c>
      <c r="M65" s="17">
        <v>67</v>
      </c>
      <c r="N65" s="17">
        <v>62</v>
      </c>
      <c r="O65" s="17">
        <v>70</v>
      </c>
      <c r="P65" s="17">
        <v>67</v>
      </c>
      <c r="Q65" s="17">
        <v>71</v>
      </c>
      <c r="R65" s="17">
        <v>52</v>
      </c>
      <c r="S65" s="17">
        <v>61</v>
      </c>
      <c r="T65" s="17">
        <v>61</v>
      </c>
      <c r="U65" s="17">
        <v>75</v>
      </c>
      <c r="V65" s="17">
        <v>75</v>
      </c>
      <c r="W65" s="7">
        <f t="shared" ref="W65:AN65" si="64">IF(ISNUMBER(E65),(IF(E65=100,5,IF(E65&gt;=60,LEFT(E65,1)-5+RIGHT(E65,1)*0.1,0))),IF(E65="补及",1,IF(E65="免考",2,0)))*E$3</f>
        <v>11.4</v>
      </c>
      <c r="X65" s="7">
        <f t="shared" si="64"/>
        <v>8.6</v>
      </c>
      <c r="Y65" s="7">
        <f t="shared" si="64"/>
        <v>3</v>
      </c>
      <c r="Z65" s="7">
        <f t="shared" si="64"/>
        <v>8</v>
      </c>
      <c r="AA65" s="7">
        <f t="shared" si="64"/>
        <v>3.2</v>
      </c>
      <c r="AB65" s="7">
        <f t="shared" si="64"/>
        <v>11.2</v>
      </c>
      <c r="AC65" s="7">
        <f t="shared" si="64"/>
        <v>7.5</v>
      </c>
      <c r="AD65" s="7">
        <f t="shared" si="64"/>
        <v>2</v>
      </c>
      <c r="AE65" s="7">
        <f t="shared" si="64"/>
        <v>3.4</v>
      </c>
      <c r="AF65" s="7">
        <f t="shared" si="64"/>
        <v>6</v>
      </c>
      <c r="AG65" s="7">
        <f t="shared" si="64"/>
        <v>1</v>
      </c>
      <c r="AH65" s="7">
        <f t="shared" si="64"/>
        <v>13.6</v>
      </c>
      <c r="AI65" s="7">
        <f t="shared" si="64"/>
        <v>7.35</v>
      </c>
      <c r="AJ65" s="7">
        <f t="shared" si="64"/>
        <v>0</v>
      </c>
      <c r="AK65" s="7">
        <f t="shared" si="64"/>
        <v>4.4</v>
      </c>
      <c r="AL65" s="7">
        <f t="shared" si="64"/>
        <v>2.2</v>
      </c>
      <c r="AM65" s="7">
        <f t="shared" si="64"/>
        <v>2.5</v>
      </c>
      <c r="AN65" s="7">
        <f t="shared" si="64"/>
        <v>5</v>
      </c>
      <c r="AO65" s="7">
        <f t="shared" si="36"/>
        <v>1</v>
      </c>
      <c r="AP65" s="7">
        <v>52.5</v>
      </c>
      <c r="AQ65" s="15">
        <f t="shared" si="37"/>
        <v>1.91142857142857</v>
      </c>
      <c r="AR65" s="16">
        <f t="shared" si="38"/>
        <v>69.1142857142857</v>
      </c>
      <c r="AS65" s="7">
        <v>61</v>
      </c>
      <c r="AT65" s="7" t="s">
        <v>171</v>
      </c>
    </row>
    <row r="66" s="22" customFormat="1" spans="1:46">
      <c r="A66" s="7" t="s">
        <v>172</v>
      </c>
      <c r="B66" s="7" t="s">
        <v>173</v>
      </c>
      <c r="C66" s="7" t="s">
        <v>48</v>
      </c>
      <c r="D66" s="7">
        <v>18</v>
      </c>
      <c r="E66" s="17">
        <v>70</v>
      </c>
      <c r="F66" s="17">
        <v>92</v>
      </c>
      <c r="G66" s="17">
        <v>67</v>
      </c>
      <c r="H66" s="17">
        <v>70</v>
      </c>
      <c r="I66" s="17">
        <v>76</v>
      </c>
      <c r="J66" s="17">
        <v>60</v>
      </c>
      <c r="K66" s="17">
        <v>60</v>
      </c>
      <c r="L66" s="17">
        <v>75</v>
      </c>
      <c r="M66" s="17">
        <v>64</v>
      </c>
      <c r="N66" s="17">
        <v>64</v>
      </c>
      <c r="O66" s="17">
        <v>53</v>
      </c>
      <c r="P66" s="17">
        <v>66</v>
      </c>
      <c r="Q66" s="17">
        <v>62</v>
      </c>
      <c r="R66" s="17">
        <v>68</v>
      </c>
      <c r="S66" s="17">
        <v>71</v>
      </c>
      <c r="T66" s="17">
        <v>80</v>
      </c>
      <c r="U66" s="17">
        <v>70</v>
      </c>
      <c r="V66" s="17">
        <v>80</v>
      </c>
      <c r="W66" s="7">
        <f t="shared" ref="W66:AN66" si="65">IF(ISNUMBER(E66),(IF(E66=100,5,IF(E66&gt;=60,LEFT(E66,1)-5+RIGHT(E66,1)*0.1,0))),IF(E66="补及",1,IF(E66="免考",2,0)))*E$3</f>
        <v>6</v>
      </c>
      <c r="X66" s="7">
        <f t="shared" si="65"/>
        <v>8.4</v>
      </c>
      <c r="Y66" s="7">
        <f t="shared" si="65"/>
        <v>5.1</v>
      </c>
      <c r="Z66" s="7">
        <f t="shared" si="65"/>
        <v>8</v>
      </c>
      <c r="AA66" s="7">
        <f t="shared" si="65"/>
        <v>2.6</v>
      </c>
      <c r="AB66" s="7">
        <f t="shared" si="65"/>
        <v>3.5</v>
      </c>
      <c r="AC66" s="7">
        <f t="shared" si="65"/>
        <v>3</v>
      </c>
      <c r="AD66" s="7">
        <f t="shared" si="65"/>
        <v>5</v>
      </c>
      <c r="AE66" s="7">
        <f t="shared" si="65"/>
        <v>2.8</v>
      </c>
      <c r="AF66" s="7">
        <f t="shared" si="65"/>
        <v>7</v>
      </c>
      <c r="AG66" s="7">
        <f t="shared" si="65"/>
        <v>0</v>
      </c>
      <c r="AH66" s="7">
        <f t="shared" si="65"/>
        <v>12.8</v>
      </c>
      <c r="AI66" s="7">
        <f t="shared" si="65"/>
        <v>4.2</v>
      </c>
      <c r="AJ66" s="7">
        <f t="shared" si="65"/>
        <v>5.4</v>
      </c>
      <c r="AK66" s="7">
        <f t="shared" si="65"/>
        <v>8.4</v>
      </c>
      <c r="AL66" s="7">
        <f t="shared" si="65"/>
        <v>6</v>
      </c>
      <c r="AM66" s="7">
        <f t="shared" si="65"/>
        <v>2</v>
      </c>
      <c r="AN66" s="7">
        <f t="shared" si="65"/>
        <v>6</v>
      </c>
      <c r="AO66" s="7">
        <f t="shared" si="36"/>
        <v>1</v>
      </c>
      <c r="AP66" s="7">
        <v>52.5</v>
      </c>
      <c r="AQ66" s="15">
        <f t="shared" si="37"/>
        <v>1.83238095238095</v>
      </c>
      <c r="AR66" s="16">
        <f t="shared" si="38"/>
        <v>68.3238095238095</v>
      </c>
      <c r="AS66" s="7">
        <v>62</v>
      </c>
      <c r="AT66" s="7" t="s">
        <v>173</v>
      </c>
    </row>
    <row r="67" s="22" customFormat="1" spans="1:46">
      <c r="A67" s="7" t="s">
        <v>174</v>
      </c>
      <c r="B67" s="7" t="s">
        <v>175</v>
      </c>
      <c r="C67" s="7" t="s">
        <v>48</v>
      </c>
      <c r="D67" s="7" t="s">
        <v>176</v>
      </c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0" t="s">
        <v>115</v>
      </c>
      <c r="AP67" s="20">
        <v>59.5</v>
      </c>
      <c r="AQ67" s="21">
        <v>1.73781512605042</v>
      </c>
      <c r="AR67" s="21">
        <v>67.3781512605042</v>
      </c>
      <c r="AS67" s="7">
        <v>63</v>
      </c>
      <c r="AT67" s="20" t="s">
        <v>175</v>
      </c>
    </row>
    <row r="68" s="22" customFormat="1" spans="1:46">
      <c r="A68" s="7" t="s">
        <v>177</v>
      </c>
      <c r="B68" s="7" t="s">
        <v>178</v>
      </c>
      <c r="C68" s="7" t="s">
        <v>48</v>
      </c>
      <c r="D68" s="7">
        <v>18</v>
      </c>
      <c r="E68" s="17">
        <v>70</v>
      </c>
      <c r="F68" s="17">
        <v>96</v>
      </c>
      <c r="G68" s="17">
        <v>60</v>
      </c>
      <c r="H68" s="17">
        <v>63</v>
      </c>
      <c r="I68" s="17">
        <v>76</v>
      </c>
      <c r="J68" s="17">
        <v>60</v>
      </c>
      <c r="K68" s="17">
        <v>60</v>
      </c>
      <c r="L68" s="17">
        <v>65</v>
      </c>
      <c r="M68" s="17">
        <v>78</v>
      </c>
      <c r="N68" s="17">
        <v>60</v>
      </c>
      <c r="O68" s="17">
        <v>48</v>
      </c>
      <c r="P68" s="17">
        <v>69</v>
      </c>
      <c r="Q68" s="17">
        <v>60</v>
      </c>
      <c r="R68" s="17">
        <v>68</v>
      </c>
      <c r="S68" s="17">
        <v>63</v>
      </c>
      <c r="T68" s="17">
        <v>73</v>
      </c>
      <c r="U68" s="17">
        <v>60</v>
      </c>
      <c r="V68" s="17">
        <v>74</v>
      </c>
      <c r="W68" s="7">
        <f t="shared" ref="W68:AN68" si="66">IF(ISNUMBER(E68),(IF(E68=100,5,IF(E68&gt;=60,LEFT(E68,1)-5+RIGHT(E68,1)*0.1,0))),IF(E68="补及",1,IF(E68="免考",2,0)))*E$3</f>
        <v>6</v>
      </c>
      <c r="X68" s="7">
        <f t="shared" si="66"/>
        <v>9.2</v>
      </c>
      <c r="Y68" s="7">
        <f t="shared" si="66"/>
        <v>3</v>
      </c>
      <c r="Z68" s="7">
        <f t="shared" si="66"/>
        <v>5.2</v>
      </c>
      <c r="AA68" s="7">
        <f t="shared" si="66"/>
        <v>2.6</v>
      </c>
      <c r="AB68" s="7">
        <f t="shared" si="66"/>
        <v>3.5</v>
      </c>
      <c r="AC68" s="7">
        <f t="shared" si="66"/>
        <v>3</v>
      </c>
      <c r="AD68" s="7">
        <f t="shared" si="66"/>
        <v>3</v>
      </c>
      <c r="AE68" s="7">
        <f t="shared" si="66"/>
        <v>5.6</v>
      </c>
      <c r="AF68" s="7">
        <f t="shared" si="66"/>
        <v>5</v>
      </c>
      <c r="AG68" s="7">
        <f t="shared" si="66"/>
        <v>0</v>
      </c>
      <c r="AH68" s="7">
        <f t="shared" si="66"/>
        <v>15.2</v>
      </c>
      <c r="AI68" s="7">
        <f t="shared" si="66"/>
        <v>3.5</v>
      </c>
      <c r="AJ68" s="7">
        <f t="shared" si="66"/>
        <v>5.4</v>
      </c>
      <c r="AK68" s="7">
        <f t="shared" si="66"/>
        <v>5.2</v>
      </c>
      <c r="AL68" s="7">
        <f t="shared" si="66"/>
        <v>4.6</v>
      </c>
      <c r="AM68" s="7">
        <f t="shared" si="66"/>
        <v>1</v>
      </c>
      <c r="AN68" s="7">
        <f t="shared" si="66"/>
        <v>4.8</v>
      </c>
      <c r="AO68" s="7">
        <f t="shared" ref="AO68:AO73" si="67">COUNTIF(W68:AN68,0)</f>
        <v>1</v>
      </c>
      <c r="AP68" s="7">
        <v>52.5</v>
      </c>
      <c r="AQ68" s="15">
        <f t="shared" ref="AQ68:AQ73" si="68">SUM(W68:AN68)/52.5</f>
        <v>1.63428571428571</v>
      </c>
      <c r="AR68" s="16">
        <f t="shared" ref="AR68:AR73" si="69">AQ68*10+50</f>
        <v>66.3428571428571</v>
      </c>
      <c r="AS68" s="7">
        <v>64</v>
      </c>
      <c r="AT68" s="7" t="s">
        <v>178</v>
      </c>
    </row>
    <row r="69" s="22" customFormat="1" spans="1:46">
      <c r="A69" s="7" t="s">
        <v>179</v>
      </c>
      <c r="B69" s="7" t="s">
        <v>180</v>
      </c>
      <c r="C69" s="7" t="s">
        <v>51</v>
      </c>
      <c r="D69" s="7">
        <v>18</v>
      </c>
      <c r="E69" s="17">
        <v>88</v>
      </c>
      <c r="F69" s="17">
        <v>94</v>
      </c>
      <c r="G69" s="17">
        <v>63</v>
      </c>
      <c r="H69" s="17">
        <v>62</v>
      </c>
      <c r="I69" s="17">
        <v>78</v>
      </c>
      <c r="J69" s="17">
        <v>60</v>
      </c>
      <c r="K69" s="17">
        <v>60</v>
      </c>
      <c r="L69" s="17">
        <v>78</v>
      </c>
      <c r="M69" s="17">
        <v>80</v>
      </c>
      <c r="N69" s="17">
        <v>60</v>
      </c>
      <c r="O69" s="17">
        <v>62</v>
      </c>
      <c r="P69" s="17">
        <v>60</v>
      </c>
      <c r="Q69" s="17">
        <v>60</v>
      </c>
      <c r="R69" s="17">
        <v>67</v>
      </c>
      <c r="S69" s="17">
        <v>61</v>
      </c>
      <c r="T69" s="17">
        <v>60</v>
      </c>
      <c r="U69" s="17">
        <v>71</v>
      </c>
      <c r="V69" s="17">
        <v>73</v>
      </c>
      <c r="W69" s="7">
        <f t="shared" ref="W69:AN69" si="70">IF(ISNUMBER(E69),(IF(E69=100,5,IF(E69&gt;=60,LEFT(E69,1)-5+RIGHT(E69,1)*0.1,0))),IF(E69="补及",1,IF(E69="免考",2,0)))*E$3</f>
        <v>11.4</v>
      </c>
      <c r="X69" s="7">
        <f t="shared" si="70"/>
        <v>8.8</v>
      </c>
      <c r="Y69" s="7">
        <f t="shared" si="70"/>
        <v>3.9</v>
      </c>
      <c r="Z69" s="7">
        <f t="shared" si="70"/>
        <v>4.8</v>
      </c>
      <c r="AA69" s="7">
        <f t="shared" si="70"/>
        <v>2.8</v>
      </c>
      <c r="AB69" s="7">
        <f t="shared" si="70"/>
        <v>3.5</v>
      </c>
      <c r="AC69" s="7">
        <f t="shared" si="70"/>
        <v>3</v>
      </c>
      <c r="AD69" s="7">
        <f t="shared" si="70"/>
        <v>5.6</v>
      </c>
      <c r="AE69" s="7">
        <f t="shared" si="70"/>
        <v>6</v>
      </c>
      <c r="AF69" s="7">
        <f t="shared" si="70"/>
        <v>5</v>
      </c>
      <c r="AG69" s="7">
        <f t="shared" si="70"/>
        <v>0.6</v>
      </c>
      <c r="AH69" s="7">
        <f t="shared" si="70"/>
        <v>8</v>
      </c>
      <c r="AI69" s="7">
        <f t="shared" si="70"/>
        <v>3.5</v>
      </c>
      <c r="AJ69" s="7">
        <f t="shared" si="70"/>
        <v>5.1</v>
      </c>
      <c r="AK69" s="7">
        <f t="shared" si="70"/>
        <v>4.4</v>
      </c>
      <c r="AL69" s="7">
        <f t="shared" si="70"/>
        <v>2</v>
      </c>
      <c r="AM69" s="7">
        <f t="shared" si="70"/>
        <v>2.1</v>
      </c>
      <c r="AN69" s="7">
        <f t="shared" si="70"/>
        <v>4.6</v>
      </c>
      <c r="AO69" s="7">
        <f t="shared" si="67"/>
        <v>0</v>
      </c>
      <c r="AP69" s="7">
        <v>52.5</v>
      </c>
      <c r="AQ69" s="15">
        <f t="shared" si="68"/>
        <v>1.62095238095238</v>
      </c>
      <c r="AR69" s="16">
        <f t="shared" si="69"/>
        <v>66.2095238095238</v>
      </c>
      <c r="AS69" s="7">
        <v>65</v>
      </c>
      <c r="AT69" s="7" t="s">
        <v>180</v>
      </c>
    </row>
    <row r="70" s="22" customFormat="1" spans="1:46">
      <c r="A70" s="7" t="s">
        <v>181</v>
      </c>
      <c r="B70" s="7" t="s">
        <v>182</v>
      </c>
      <c r="C70" s="7" t="s">
        <v>48</v>
      </c>
      <c r="D70" s="7">
        <v>18</v>
      </c>
      <c r="E70" s="17">
        <v>70</v>
      </c>
      <c r="F70" s="17">
        <v>91</v>
      </c>
      <c r="G70" s="17">
        <v>60</v>
      </c>
      <c r="H70" s="17">
        <v>63</v>
      </c>
      <c r="I70" s="17">
        <v>69</v>
      </c>
      <c r="J70" s="17">
        <v>60</v>
      </c>
      <c r="K70" s="17">
        <v>60</v>
      </c>
      <c r="L70" s="17">
        <v>75</v>
      </c>
      <c r="M70" s="17">
        <v>60</v>
      </c>
      <c r="N70" s="17">
        <v>60</v>
      </c>
      <c r="O70" s="17">
        <v>32</v>
      </c>
      <c r="P70" s="17">
        <v>65</v>
      </c>
      <c r="Q70" s="17">
        <v>49</v>
      </c>
      <c r="R70" s="17">
        <v>61</v>
      </c>
      <c r="S70" s="17">
        <v>73</v>
      </c>
      <c r="T70" s="17">
        <v>77</v>
      </c>
      <c r="U70" s="17">
        <v>69</v>
      </c>
      <c r="V70" s="17">
        <v>80</v>
      </c>
      <c r="W70" s="7">
        <f t="shared" ref="W70:AN70" si="71">IF(ISNUMBER(E70),(IF(E70=100,5,IF(E70&gt;=60,LEFT(E70,1)-5+RIGHT(E70,1)*0.1,0))),IF(E70="补及",1,IF(E70="免考",2,0)))*E$3</f>
        <v>6</v>
      </c>
      <c r="X70" s="7">
        <f t="shared" si="71"/>
        <v>8.2</v>
      </c>
      <c r="Y70" s="7">
        <f t="shared" si="71"/>
        <v>3</v>
      </c>
      <c r="Z70" s="7">
        <f t="shared" si="71"/>
        <v>5.2</v>
      </c>
      <c r="AA70" s="7">
        <f t="shared" si="71"/>
        <v>1.9</v>
      </c>
      <c r="AB70" s="7">
        <f t="shared" si="71"/>
        <v>3.5</v>
      </c>
      <c r="AC70" s="7">
        <f t="shared" si="71"/>
        <v>3</v>
      </c>
      <c r="AD70" s="7">
        <f t="shared" si="71"/>
        <v>5</v>
      </c>
      <c r="AE70" s="7">
        <f t="shared" si="71"/>
        <v>2</v>
      </c>
      <c r="AF70" s="7">
        <f t="shared" si="71"/>
        <v>5</v>
      </c>
      <c r="AG70" s="7">
        <f t="shared" si="71"/>
        <v>0</v>
      </c>
      <c r="AH70" s="7">
        <f t="shared" si="71"/>
        <v>12</v>
      </c>
      <c r="AI70" s="7">
        <f t="shared" si="71"/>
        <v>0</v>
      </c>
      <c r="AJ70" s="7">
        <f t="shared" si="71"/>
        <v>3.3</v>
      </c>
      <c r="AK70" s="7">
        <f t="shared" si="71"/>
        <v>9.2</v>
      </c>
      <c r="AL70" s="7">
        <f t="shared" si="71"/>
        <v>5.4</v>
      </c>
      <c r="AM70" s="7">
        <f t="shared" si="71"/>
        <v>1.9</v>
      </c>
      <c r="AN70" s="7">
        <f t="shared" si="71"/>
        <v>6</v>
      </c>
      <c r="AO70" s="7">
        <f t="shared" si="67"/>
        <v>2</v>
      </c>
      <c r="AP70" s="7">
        <v>52.5</v>
      </c>
      <c r="AQ70" s="15">
        <f t="shared" si="68"/>
        <v>1.5352380952381</v>
      </c>
      <c r="AR70" s="16">
        <f t="shared" si="69"/>
        <v>65.352380952381</v>
      </c>
      <c r="AS70" s="7">
        <v>66</v>
      </c>
      <c r="AT70" s="7" t="s">
        <v>182</v>
      </c>
    </row>
    <row r="71" s="22" customFormat="1" spans="1:46">
      <c r="A71" s="7" t="s">
        <v>183</v>
      </c>
      <c r="B71" s="7" t="s">
        <v>184</v>
      </c>
      <c r="C71" s="7" t="s">
        <v>48</v>
      </c>
      <c r="D71" s="7">
        <v>18</v>
      </c>
      <c r="E71" s="17">
        <v>70</v>
      </c>
      <c r="F71" s="17">
        <v>91</v>
      </c>
      <c r="G71" s="17">
        <v>60</v>
      </c>
      <c r="H71" s="17">
        <v>63</v>
      </c>
      <c r="I71" s="17">
        <v>78</v>
      </c>
      <c r="J71" s="17">
        <v>60</v>
      </c>
      <c r="K71" s="17">
        <v>60</v>
      </c>
      <c r="L71" s="17">
        <v>75</v>
      </c>
      <c r="M71" s="17">
        <v>66</v>
      </c>
      <c r="N71" s="17">
        <v>60</v>
      </c>
      <c r="O71" s="17">
        <v>51</v>
      </c>
      <c r="P71" s="17">
        <v>60</v>
      </c>
      <c r="Q71" s="17">
        <v>51</v>
      </c>
      <c r="R71" s="17">
        <v>60</v>
      </c>
      <c r="S71" s="17">
        <v>75</v>
      </c>
      <c r="T71" s="17">
        <v>63</v>
      </c>
      <c r="U71" s="17">
        <v>70</v>
      </c>
      <c r="V71" s="17">
        <v>78</v>
      </c>
      <c r="W71" s="7">
        <f t="shared" ref="W71:AN71" si="72">IF(ISNUMBER(E71),(IF(E71=100,5,IF(E71&gt;=60,LEFT(E71,1)-5+RIGHT(E71,1)*0.1,0))),IF(E71="补及",1,IF(E71="免考",2,0)))*E$3</f>
        <v>6</v>
      </c>
      <c r="X71" s="7">
        <f t="shared" si="72"/>
        <v>8.2</v>
      </c>
      <c r="Y71" s="7">
        <f t="shared" si="72"/>
        <v>3</v>
      </c>
      <c r="Z71" s="7">
        <f t="shared" si="72"/>
        <v>5.2</v>
      </c>
      <c r="AA71" s="7">
        <f t="shared" si="72"/>
        <v>2.8</v>
      </c>
      <c r="AB71" s="7">
        <f t="shared" si="72"/>
        <v>3.5</v>
      </c>
      <c r="AC71" s="7">
        <f t="shared" si="72"/>
        <v>3</v>
      </c>
      <c r="AD71" s="7">
        <f t="shared" si="72"/>
        <v>5</v>
      </c>
      <c r="AE71" s="7">
        <f t="shared" si="72"/>
        <v>3.2</v>
      </c>
      <c r="AF71" s="7">
        <f t="shared" si="72"/>
        <v>5</v>
      </c>
      <c r="AG71" s="7">
        <f t="shared" si="72"/>
        <v>0</v>
      </c>
      <c r="AH71" s="7">
        <f t="shared" si="72"/>
        <v>8</v>
      </c>
      <c r="AI71" s="7">
        <f t="shared" si="72"/>
        <v>0</v>
      </c>
      <c r="AJ71" s="7">
        <f t="shared" si="72"/>
        <v>3</v>
      </c>
      <c r="AK71" s="7">
        <f t="shared" si="72"/>
        <v>10</v>
      </c>
      <c r="AL71" s="7">
        <f t="shared" si="72"/>
        <v>2.6</v>
      </c>
      <c r="AM71" s="7">
        <f t="shared" si="72"/>
        <v>2</v>
      </c>
      <c r="AN71" s="7">
        <f t="shared" si="72"/>
        <v>5.6</v>
      </c>
      <c r="AO71" s="7">
        <f t="shared" si="67"/>
        <v>2</v>
      </c>
      <c r="AP71" s="7">
        <v>52.5</v>
      </c>
      <c r="AQ71" s="15">
        <f t="shared" si="68"/>
        <v>1.44952380952381</v>
      </c>
      <c r="AR71" s="16">
        <f t="shared" si="69"/>
        <v>64.4952380952381</v>
      </c>
      <c r="AS71" s="7">
        <v>67</v>
      </c>
      <c r="AT71" s="7" t="s">
        <v>184</v>
      </c>
    </row>
    <row r="72" s="22" customFormat="1" spans="1:46">
      <c r="A72" s="7" t="s">
        <v>185</v>
      </c>
      <c r="B72" s="7" t="s">
        <v>186</v>
      </c>
      <c r="C72" s="7" t="s">
        <v>48</v>
      </c>
      <c r="D72" s="7">
        <v>18</v>
      </c>
      <c r="E72" s="17">
        <v>68</v>
      </c>
      <c r="F72" s="17">
        <v>91</v>
      </c>
      <c r="G72" s="17">
        <v>60</v>
      </c>
      <c r="H72" s="17">
        <v>60</v>
      </c>
      <c r="I72" s="17">
        <v>68</v>
      </c>
      <c r="J72" s="17">
        <v>60</v>
      </c>
      <c r="K72" s="17">
        <v>60</v>
      </c>
      <c r="L72" s="17">
        <v>62</v>
      </c>
      <c r="M72" s="17">
        <v>60</v>
      </c>
      <c r="N72" s="17">
        <v>60</v>
      </c>
      <c r="O72" s="17">
        <v>47</v>
      </c>
      <c r="P72" s="17">
        <v>60</v>
      </c>
      <c r="Q72" s="17">
        <v>62</v>
      </c>
      <c r="R72" s="17">
        <v>51</v>
      </c>
      <c r="S72" s="17">
        <v>61</v>
      </c>
      <c r="T72" s="17">
        <v>63</v>
      </c>
      <c r="U72" s="17">
        <v>71</v>
      </c>
      <c r="V72" s="17">
        <v>71</v>
      </c>
      <c r="W72" s="7">
        <f t="shared" ref="W72:AN72" si="73">IF(ISNUMBER(E72),(IF(E72=100,5,IF(E72&gt;=60,LEFT(E72,1)-5+RIGHT(E72,1)*0.1,0))),IF(E72="补及",1,IF(E72="免考",2,0)))*E$3</f>
        <v>5.4</v>
      </c>
      <c r="X72" s="7">
        <f t="shared" si="73"/>
        <v>8.2</v>
      </c>
      <c r="Y72" s="7">
        <f t="shared" si="73"/>
        <v>3</v>
      </c>
      <c r="Z72" s="7">
        <f t="shared" si="73"/>
        <v>4</v>
      </c>
      <c r="AA72" s="7">
        <f t="shared" si="73"/>
        <v>1.8</v>
      </c>
      <c r="AB72" s="7">
        <f t="shared" si="73"/>
        <v>3.5</v>
      </c>
      <c r="AC72" s="7">
        <f t="shared" si="73"/>
        <v>3</v>
      </c>
      <c r="AD72" s="7">
        <f t="shared" si="73"/>
        <v>2.4</v>
      </c>
      <c r="AE72" s="7">
        <f t="shared" si="73"/>
        <v>2</v>
      </c>
      <c r="AF72" s="7">
        <f t="shared" si="73"/>
        <v>5</v>
      </c>
      <c r="AG72" s="7">
        <f t="shared" si="73"/>
        <v>0</v>
      </c>
      <c r="AH72" s="7">
        <f t="shared" si="73"/>
        <v>8</v>
      </c>
      <c r="AI72" s="7">
        <f t="shared" si="73"/>
        <v>4.2</v>
      </c>
      <c r="AJ72" s="7">
        <f t="shared" si="73"/>
        <v>0</v>
      </c>
      <c r="AK72" s="7">
        <f t="shared" si="73"/>
        <v>4.4</v>
      </c>
      <c r="AL72" s="7">
        <f t="shared" si="73"/>
        <v>2.6</v>
      </c>
      <c r="AM72" s="7">
        <f t="shared" si="73"/>
        <v>2.1</v>
      </c>
      <c r="AN72" s="7">
        <f t="shared" si="73"/>
        <v>4.2</v>
      </c>
      <c r="AO72" s="7">
        <f t="shared" si="67"/>
        <v>2</v>
      </c>
      <c r="AP72" s="7">
        <v>52.5</v>
      </c>
      <c r="AQ72" s="15">
        <f t="shared" si="68"/>
        <v>1.2152380952381</v>
      </c>
      <c r="AR72" s="16">
        <f t="shared" si="69"/>
        <v>62.152380952381</v>
      </c>
      <c r="AS72" s="7">
        <v>68</v>
      </c>
      <c r="AT72" s="7" t="s">
        <v>186</v>
      </c>
    </row>
    <row r="73" s="22" customFormat="1" spans="1:46">
      <c r="A73" s="7" t="s">
        <v>187</v>
      </c>
      <c r="B73" s="7" t="s">
        <v>188</v>
      </c>
      <c r="C73" s="7" t="s">
        <v>48</v>
      </c>
      <c r="D73" s="7">
        <v>18</v>
      </c>
      <c r="E73" s="17">
        <v>68</v>
      </c>
      <c r="F73" s="17">
        <v>60</v>
      </c>
      <c r="G73" s="17">
        <v>60</v>
      </c>
      <c r="H73" s="17">
        <v>63</v>
      </c>
      <c r="I73" s="17">
        <v>66</v>
      </c>
      <c r="J73" s="17">
        <v>60</v>
      </c>
      <c r="K73" s="17">
        <v>60</v>
      </c>
      <c r="L73" s="17">
        <v>60</v>
      </c>
      <c r="M73" s="17">
        <v>80</v>
      </c>
      <c r="N73" s="17">
        <v>60</v>
      </c>
      <c r="O73" s="17">
        <v>16</v>
      </c>
      <c r="P73" s="17">
        <v>62</v>
      </c>
      <c r="Q73" s="17">
        <v>47</v>
      </c>
      <c r="R73" s="17">
        <v>54</v>
      </c>
      <c r="S73" s="17">
        <v>61</v>
      </c>
      <c r="T73" s="17">
        <v>60</v>
      </c>
      <c r="U73" s="17">
        <v>60</v>
      </c>
      <c r="V73" s="17">
        <v>73</v>
      </c>
      <c r="W73" s="7">
        <f t="shared" ref="W73:AN73" si="74">IF(ISNUMBER(E73),(IF(E73=100,5,IF(E73&gt;=60,LEFT(E73,1)-5+RIGHT(E73,1)*0.1,0))),IF(E73="补及",1,IF(E73="免考",2,0)))*E$3</f>
        <v>5.4</v>
      </c>
      <c r="X73" s="7">
        <f t="shared" si="74"/>
        <v>2</v>
      </c>
      <c r="Y73" s="7">
        <f t="shared" si="74"/>
        <v>3</v>
      </c>
      <c r="Z73" s="7">
        <f t="shared" si="74"/>
        <v>5.2</v>
      </c>
      <c r="AA73" s="7">
        <f t="shared" si="74"/>
        <v>1.6</v>
      </c>
      <c r="AB73" s="7">
        <f t="shared" si="74"/>
        <v>3.5</v>
      </c>
      <c r="AC73" s="7">
        <f t="shared" si="74"/>
        <v>3</v>
      </c>
      <c r="AD73" s="7">
        <f t="shared" si="74"/>
        <v>2</v>
      </c>
      <c r="AE73" s="7">
        <f t="shared" si="74"/>
        <v>6</v>
      </c>
      <c r="AF73" s="7">
        <f t="shared" si="74"/>
        <v>5</v>
      </c>
      <c r="AG73" s="7">
        <f t="shared" si="74"/>
        <v>0</v>
      </c>
      <c r="AH73" s="7">
        <f t="shared" si="74"/>
        <v>9.6</v>
      </c>
      <c r="AI73" s="7">
        <f t="shared" si="74"/>
        <v>0</v>
      </c>
      <c r="AJ73" s="7">
        <f t="shared" si="74"/>
        <v>0</v>
      </c>
      <c r="AK73" s="7">
        <f t="shared" si="74"/>
        <v>4.4</v>
      </c>
      <c r="AL73" s="7">
        <f t="shared" si="74"/>
        <v>2</v>
      </c>
      <c r="AM73" s="7">
        <f t="shared" si="74"/>
        <v>1</v>
      </c>
      <c r="AN73" s="7">
        <f t="shared" si="74"/>
        <v>4.6</v>
      </c>
      <c r="AO73" s="7">
        <f t="shared" si="67"/>
        <v>3</v>
      </c>
      <c r="AP73" s="7">
        <v>52.5</v>
      </c>
      <c r="AQ73" s="15">
        <f t="shared" si="68"/>
        <v>1.11047619047619</v>
      </c>
      <c r="AR73" s="16">
        <f t="shared" si="69"/>
        <v>61.1047619047619</v>
      </c>
      <c r="AS73" s="7">
        <v>69</v>
      </c>
      <c r="AT73" s="7" t="s">
        <v>188</v>
      </c>
    </row>
  </sheetData>
  <autoFilter xmlns:etc="http://www.wps.cn/officeDocument/2017/etCustomData" ref="A4:BD73" etc:filterBottomFollowUsedRange="0">
    <sortState ref="A4:BD73">
      <sortCondition ref="AR4" descending="1"/>
    </sortState>
    <extLst/>
  </autoFilter>
  <mergeCells count="1">
    <mergeCell ref="A1:AT2"/>
  </mergeCells>
  <pageMargins left="0.7" right="0.7" top="0.75" bottom="0.75" header="0.3" footer="0.3"/>
  <headerFooter>
    <oddFooter>&amp;C
&amp;10第&amp;P页 / 共&amp;N页&amp;R&amp;10 广州华立科技职业学院
2025年08月29日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40"/>
  <sheetViews>
    <sheetView workbookViewId="0">
      <selection activeCell="AW11" sqref="AW11"/>
    </sheetView>
  </sheetViews>
  <sheetFormatPr defaultColWidth="9" defaultRowHeight="13.5"/>
  <sheetData>
    <row r="1" spans="1:44">
      <c r="A1" s="4" t="s">
        <v>0</v>
      </c>
      <c r="AO1" s="18"/>
      <c r="AP1" s="18"/>
      <c r="AQ1" s="3"/>
      <c r="AR1" s="3"/>
    </row>
    <row r="2" spans="41:44">
      <c r="AO2" s="18"/>
      <c r="AP2" s="18"/>
      <c r="AQ2" s="3"/>
      <c r="AR2" s="3"/>
    </row>
    <row r="3" s="1" customFormat="1" ht="47" customHeight="1" spans="5:44">
      <c r="E3" s="1">
        <v>3</v>
      </c>
      <c r="F3" s="1">
        <v>2</v>
      </c>
      <c r="G3" s="1">
        <v>3</v>
      </c>
      <c r="H3" s="1">
        <v>4</v>
      </c>
      <c r="I3" s="1">
        <v>1</v>
      </c>
      <c r="J3" s="1">
        <v>3.5</v>
      </c>
      <c r="K3" s="1">
        <v>3</v>
      </c>
      <c r="L3" s="1">
        <v>2</v>
      </c>
      <c r="M3" s="1">
        <v>2</v>
      </c>
      <c r="N3" s="1">
        <v>5</v>
      </c>
      <c r="O3" s="1">
        <v>0.5</v>
      </c>
      <c r="P3" s="1">
        <v>8</v>
      </c>
      <c r="Q3" s="1">
        <v>3.5</v>
      </c>
      <c r="R3" s="1">
        <v>3</v>
      </c>
      <c r="S3" s="1">
        <v>4</v>
      </c>
      <c r="T3" s="1">
        <v>2</v>
      </c>
      <c r="U3" s="1">
        <v>1</v>
      </c>
      <c r="V3" s="1">
        <v>2</v>
      </c>
      <c r="W3" s="1" t="s">
        <v>1</v>
      </c>
      <c r="X3" s="1" t="s">
        <v>2</v>
      </c>
      <c r="Y3" s="1" t="s">
        <v>3</v>
      </c>
      <c r="Z3" s="1" t="s">
        <v>4</v>
      </c>
      <c r="AA3" s="1" t="s">
        <v>5</v>
      </c>
      <c r="AB3" s="1" t="s">
        <v>6</v>
      </c>
      <c r="AC3" s="1" t="s">
        <v>7</v>
      </c>
      <c r="AD3" s="1" t="s">
        <v>8</v>
      </c>
      <c r="AE3" s="1" t="s">
        <v>9</v>
      </c>
      <c r="AF3" s="1" t="s">
        <v>10</v>
      </c>
      <c r="AG3" s="1" t="s">
        <v>11</v>
      </c>
      <c r="AH3" s="1" t="s">
        <v>12</v>
      </c>
      <c r="AI3" s="1" t="s">
        <v>13</v>
      </c>
      <c r="AJ3" s="1" t="s">
        <v>14</v>
      </c>
      <c r="AK3" s="1" t="s">
        <v>15</v>
      </c>
      <c r="AL3" s="1" t="s">
        <v>16</v>
      </c>
      <c r="AM3" s="1" t="s">
        <v>17</v>
      </c>
      <c r="AN3" s="1" t="s">
        <v>18</v>
      </c>
      <c r="AQ3" s="12"/>
      <c r="AR3" s="12"/>
    </row>
    <row r="4" ht="120" spans="1:47">
      <c r="A4" s="5" t="s">
        <v>19</v>
      </c>
      <c r="B4" s="5" t="s">
        <v>20</v>
      </c>
      <c r="C4" s="5" t="s">
        <v>21</v>
      </c>
      <c r="D4" s="5" t="s">
        <v>22</v>
      </c>
      <c r="E4" s="5" t="s">
        <v>23</v>
      </c>
      <c r="F4" s="5" t="s">
        <v>24</v>
      </c>
      <c r="G4" s="5" t="s">
        <v>25</v>
      </c>
      <c r="H4" s="5" t="s">
        <v>26</v>
      </c>
      <c r="I4" s="5" t="s">
        <v>27</v>
      </c>
      <c r="J4" s="5" t="s">
        <v>28</v>
      </c>
      <c r="K4" s="5" t="s">
        <v>29</v>
      </c>
      <c r="L4" s="5" t="s">
        <v>30</v>
      </c>
      <c r="M4" s="5" t="s">
        <v>31</v>
      </c>
      <c r="N4" s="5" t="s">
        <v>32</v>
      </c>
      <c r="O4" s="5" t="s">
        <v>33</v>
      </c>
      <c r="P4" s="5" t="s">
        <v>34</v>
      </c>
      <c r="Q4" s="5" t="s">
        <v>35</v>
      </c>
      <c r="R4" s="5" t="s">
        <v>36</v>
      </c>
      <c r="S4" s="5" t="s">
        <v>37</v>
      </c>
      <c r="T4" s="5" t="s">
        <v>38</v>
      </c>
      <c r="U4" s="5" t="s">
        <v>39</v>
      </c>
      <c r="V4" s="5" t="s">
        <v>40</v>
      </c>
      <c r="W4" s="5" t="s">
        <v>23</v>
      </c>
      <c r="X4" s="5" t="s">
        <v>24</v>
      </c>
      <c r="Y4" s="5" t="s">
        <v>25</v>
      </c>
      <c r="Z4" s="5" t="s">
        <v>26</v>
      </c>
      <c r="AA4" s="5" t="s">
        <v>27</v>
      </c>
      <c r="AB4" s="5" t="s">
        <v>28</v>
      </c>
      <c r="AC4" s="5" t="s">
        <v>29</v>
      </c>
      <c r="AD4" s="5" t="s">
        <v>30</v>
      </c>
      <c r="AE4" s="5" t="s">
        <v>31</v>
      </c>
      <c r="AF4" s="5" t="s">
        <v>32</v>
      </c>
      <c r="AG4" s="5" t="s">
        <v>33</v>
      </c>
      <c r="AH4" s="5" t="s">
        <v>34</v>
      </c>
      <c r="AI4" s="5" t="s">
        <v>35</v>
      </c>
      <c r="AJ4" s="5" t="s">
        <v>36</v>
      </c>
      <c r="AK4" s="5" t="s">
        <v>37</v>
      </c>
      <c r="AL4" s="5" t="s">
        <v>38</v>
      </c>
      <c r="AM4" s="5" t="s">
        <v>39</v>
      </c>
      <c r="AN4" s="5" t="s">
        <v>40</v>
      </c>
      <c r="AO4" s="5" t="s">
        <v>41</v>
      </c>
      <c r="AP4" s="5" t="s">
        <v>42</v>
      </c>
      <c r="AQ4" s="14" t="s">
        <v>43</v>
      </c>
      <c r="AR4" s="14" t="s">
        <v>44</v>
      </c>
      <c r="AS4" s="5" t="s">
        <v>189</v>
      </c>
      <c r="AT4" s="5" t="s">
        <v>45</v>
      </c>
      <c r="AU4" s="5" t="s">
        <v>20</v>
      </c>
    </row>
    <row r="5" ht="24" spans="1:47">
      <c r="A5" s="6" t="s">
        <v>46</v>
      </c>
      <c r="B5" s="6" t="s">
        <v>47</v>
      </c>
      <c r="C5" s="6" t="s">
        <v>48</v>
      </c>
      <c r="D5" s="7">
        <v>18</v>
      </c>
      <c r="E5" s="17">
        <v>89</v>
      </c>
      <c r="F5" s="17">
        <v>97</v>
      </c>
      <c r="G5" s="17">
        <v>95</v>
      </c>
      <c r="H5" s="17">
        <v>88</v>
      </c>
      <c r="I5" s="17">
        <v>83</v>
      </c>
      <c r="J5" s="17">
        <v>81</v>
      </c>
      <c r="K5" s="17">
        <v>83</v>
      </c>
      <c r="L5" s="17">
        <v>82</v>
      </c>
      <c r="M5" s="17">
        <v>96</v>
      </c>
      <c r="N5" s="17">
        <v>78</v>
      </c>
      <c r="O5" s="17">
        <v>88</v>
      </c>
      <c r="P5" s="17">
        <v>95</v>
      </c>
      <c r="Q5" s="17">
        <v>96</v>
      </c>
      <c r="R5" s="17">
        <v>93</v>
      </c>
      <c r="S5" s="17">
        <v>87</v>
      </c>
      <c r="T5" s="17">
        <v>96</v>
      </c>
      <c r="U5" s="17">
        <v>73</v>
      </c>
      <c r="V5" s="17">
        <v>88</v>
      </c>
      <c r="W5" s="7">
        <v>11.7</v>
      </c>
      <c r="X5" s="7">
        <v>9.4</v>
      </c>
      <c r="Y5" s="7">
        <v>13.5</v>
      </c>
      <c r="Z5" s="7">
        <v>15.2</v>
      </c>
      <c r="AA5" s="7">
        <v>3.3</v>
      </c>
      <c r="AB5" s="7">
        <v>10.85</v>
      </c>
      <c r="AC5" s="7">
        <v>9.9</v>
      </c>
      <c r="AD5" s="7">
        <v>6.4</v>
      </c>
      <c r="AE5" s="7">
        <v>9.2</v>
      </c>
      <c r="AF5" s="7">
        <v>14</v>
      </c>
      <c r="AG5" s="7">
        <v>1.9</v>
      </c>
      <c r="AH5" s="7">
        <v>36</v>
      </c>
      <c r="AI5" s="7">
        <v>16.1</v>
      </c>
      <c r="AJ5" s="7">
        <v>12.9</v>
      </c>
      <c r="AK5" s="7">
        <v>14.8</v>
      </c>
      <c r="AL5" s="7">
        <v>9.2</v>
      </c>
      <c r="AM5" s="7">
        <v>2.3</v>
      </c>
      <c r="AN5" s="7">
        <v>7.6</v>
      </c>
      <c r="AO5" s="7">
        <v>0</v>
      </c>
      <c r="AP5" s="7">
        <v>52.5</v>
      </c>
      <c r="AQ5" s="15">
        <v>3.89047619047619</v>
      </c>
      <c r="AR5" s="16">
        <v>88.9047619047619</v>
      </c>
      <c r="AS5" s="7">
        <v>1</v>
      </c>
      <c r="AT5" s="7">
        <v>1</v>
      </c>
      <c r="AU5" s="7" t="s">
        <v>47</v>
      </c>
    </row>
    <row r="6" ht="24" spans="1:47">
      <c r="A6" s="6" t="s">
        <v>62</v>
      </c>
      <c r="B6" s="6" t="s">
        <v>63</v>
      </c>
      <c r="C6" s="6" t="s">
        <v>48</v>
      </c>
      <c r="D6" s="7">
        <v>18</v>
      </c>
      <c r="E6" s="17">
        <v>88</v>
      </c>
      <c r="F6" s="17">
        <v>93</v>
      </c>
      <c r="G6" s="17">
        <v>88</v>
      </c>
      <c r="H6" s="17">
        <v>83</v>
      </c>
      <c r="I6" s="17">
        <v>81</v>
      </c>
      <c r="J6" s="17">
        <v>82</v>
      </c>
      <c r="K6" s="17">
        <v>73</v>
      </c>
      <c r="L6" s="17">
        <v>83</v>
      </c>
      <c r="M6" s="17">
        <v>96</v>
      </c>
      <c r="N6" s="17">
        <v>72</v>
      </c>
      <c r="O6" s="17">
        <v>90</v>
      </c>
      <c r="P6" s="17">
        <v>85</v>
      </c>
      <c r="Q6" s="17">
        <v>88</v>
      </c>
      <c r="R6" s="17">
        <v>85</v>
      </c>
      <c r="S6" s="17">
        <v>79</v>
      </c>
      <c r="T6" s="17">
        <v>96</v>
      </c>
      <c r="U6" s="17">
        <v>85</v>
      </c>
      <c r="V6" s="17">
        <v>82</v>
      </c>
      <c r="W6" s="7">
        <v>11.4</v>
      </c>
      <c r="X6" s="7">
        <v>8.6</v>
      </c>
      <c r="Y6" s="7">
        <v>11.4</v>
      </c>
      <c r="Z6" s="7">
        <v>13.2</v>
      </c>
      <c r="AA6" s="7">
        <v>3.1</v>
      </c>
      <c r="AB6" s="7">
        <v>11.2</v>
      </c>
      <c r="AC6" s="7">
        <v>6.9</v>
      </c>
      <c r="AD6" s="7">
        <v>6.6</v>
      </c>
      <c r="AE6" s="7">
        <v>9.2</v>
      </c>
      <c r="AF6" s="7">
        <v>11</v>
      </c>
      <c r="AG6" s="7">
        <v>2</v>
      </c>
      <c r="AH6" s="7">
        <v>28</v>
      </c>
      <c r="AI6" s="7">
        <v>13.3</v>
      </c>
      <c r="AJ6" s="7">
        <v>10.5</v>
      </c>
      <c r="AK6" s="7">
        <v>11.6</v>
      </c>
      <c r="AL6" s="7">
        <v>9.2</v>
      </c>
      <c r="AM6" s="7">
        <v>3.5</v>
      </c>
      <c r="AN6" s="7">
        <v>6.4</v>
      </c>
      <c r="AO6" s="7">
        <v>0</v>
      </c>
      <c r="AP6" s="7">
        <v>52.5</v>
      </c>
      <c r="AQ6" s="15">
        <v>3.37333333333333</v>
      </c>
      <c r="AR6" s="16">
        <v>83.7333333333333</v>
      </c>
      <c r="AS6" s="7">
        <v>2</v>
      </c>
      <c r="AT6" s="7">
        <v>8</v>
      </c>
      <c r="AU6" s="7" t="s">
        <v>63</v>
      </c>
    </row>
    <row r="7" ht="24" spans="1:47">
      <c r="A7" s="6" t="s">
        <v>64</v>
      </c>
      <c r="B7" s="6" t="s">
        <v>65</v>
      </c>
      <c r="C7" s="6" t="s">
        <v>48</v>
      </c>
      <c r="D7" s="7">
        <v>18</v>
      </c>
      <c r="E7" s="17">
        <v>88</v>
      </c>
      <c r="F7" s="17">
        <v>96</v>
      </c>
      <c r="G7" s="17">
        <v>83</v>
      </c>
      <c r="H7" s="17">
        <v>86</v>
      </c>
      <c r="I7" s="17">
        <v>81</v>
      </c>
      <c r="J7" s="17">
        <v>73</v>
      </c>
      <c r="K7" s="17">
        <v>70</v>
      </c>
      <c r="L7" s="17">
        <v>82</v>
      </c>
      <c r="M7" s="17">
        <v>82</v>
      </c>
      <c r="N7" s="17">
        <v>73</v>
      </c>
      <c r="O7" s="17">
        <v>80</v>
      </c>
      <c r="P7" s="17">
        <v>89</v>
      </c>
      <c r="Q7" s="17">
        <v>88</v>
      </c>
      <c r="R7" s="17">
        <v>81</v>
      </c>
      <c r="S7" s="17">
        <v>76</v>
      </c>
      <c r="T7" s="17">
        <v>92</v>
      </c>
      <c r="U7" s="17">
        <v>83</v>
      </c>
      <c r="V7" s="17">
        <v>83</v>
      </c>
      <c r="W7" s="7">
        <v>11.4</v>
      </c>
      <c r="X7" s="7">
        <v>9.2</v>
      </c>
      <c r="Y7" s="7">
        <v>9.9</v>
      </c>
      <c r="Z7" s="7">
        <v>14.4</v>
      </c>
      <c r="AA7" s="7">
        <v>3.1</v>
      </c>
      <c r="AB7" s="7">
        <v>8.05</v>
      </c>
      <c r="AC7" s="7">
        <v>6</v>
      </c>
      <c r="AD7" s="7">
        <v>6.4</v>
      </c>
      <c r="AE7" s="7">
        <v>6.4</v>
      </c>
      <c r="AF7" s="7">
        <v>11.5</v>
      </c>
      <c r="AG7" s="7">
        <v>1.5</v>
      </c>
      <c r="AH7" s="7">
        <v>31.2</v>
      </c>
      <c r="AI7" s="7">
        <v>13.3</v>
      </c>
      <c r="AJ7" s="7">
        <v>9.3</v>
      </c>
      <c r="AK7" s="7">
        <v>10.4</v>
      </c>
      <c r="AL7" s="7">
        <v>8.4</v>
      </c>
      <c r="AM7" s="7">
        <v>3.3</v>
      </c>
      <c r="AN7" s="7">
        <v>6.6</v>
      </c>
      <c r="AO7" s="7">
        <v>0</v>
      </c>
      <c r="AP7" s="7">
        <v>52.5</v>
      </c>
      <c r="AQ7" s="15">
        <v>3.24476190476191</v>
      </c>
      <c r="AR7" s="16">
        <v>82.4476190476191</v>
      </c>
      <c r="AS7" s="7">
        <v>3</v>
      </c>
      <c r="AT7" s="7">
        <v>9</v>
      </c>
      <c r="AU7" s="7" t="s">
        <v>65</v>
      </c>
    </row>
    <row r="8" ht="24" spans="1:47">
      <c r="A8" s="6" t="s">
        <v>70</v>
      </c>
      <c r="B8" s="6" t="s">
        <v>71</v>
      </c>
      <c r="C8" s="6" t="s">
        <v>48</v>
      </c>
      <c r="D8" s="7">
        <v>18</v>
      </c>
      <c r="E8" s="17">
        <v>89</v>
      </c>
      <c r="F8" s="17">
        <v>93</v>
      </c>
      <c r="G8" s="17">
        <v>76</v>
      </c>
      <c r="H8" s="17">
        <v>75</v>
      </c>
      <c r="I8" s="17">
        <v>81</v>
      </c>
      <c r="J8" s="17">
        <v>60</v>
      </c>
      <c r="K8" s="17">
        <v>77</v>
      </c>
      <c r="L8" s="17">
        <v>83</v>
      </c>
      <c r="M8" s="17">
        <v>78</v>
      </c>
      <c r="N8" s="17">
        <v>65</v>
      </c>
      <c r="O8" s="17">
        <v>71</v>
      </c>
      <c r="P8" s="17">
        <v>90</v>
      </c>
      <c r="Q8" s="17">
        <v>93</v>
      </c>
      <c r="R8" s="17">
        <v>88</v>
      </c>
      <c r="S8" s="17">
        <v>85</v>
      </c>
      <c r="T8" s="17">
        <v>88</v>
      </c>
      <c r="U8" s="17">
        <v>97</v>
      </c>
      <c r="V8" s="17">
        <v>86</v>
      </c>
      <c r="W8" s="7">
        <v>11.7</v>
      </c>
      <c r="X8" s="7">
        <v>8.6</v>
      </c>
      <c r="Y8" s="7">
        <v>7.8</v>
      </c>
      <c r="Z8" s="7">
        <v>10</v>
      </c>
      <c r="AA8" s="7">
        <v>3.1</v>
      </c>
      <c r="AB8" s="7">
        <v>3.5</v>
      </c>
      <c r="AC8" s="7">
        <v>8.1</v>
      </c>
      <c r="AD8" s="7">
        <v>6.6</v>
      </c>
      <c r="AE8" s="7">
        <v>5.6</v>
      </c>
      <c r="AF8" s="7">
        <v>7.5</v>
      </c>
      <c r="AG8" s="7">
        <v>1.05</v>
      </c>
      <c r="AH8" s="7">
        <v>32</v>
      </c>
      <c r="AI8" s="7">
        <v>15.05</v>
      </c>
      <c r="AJ8" s="7">
        <v>11.4</v>
      </c>
      <c r="AK8" s="7">
        <v>14</v>
      </c>
      <c r="AL8" s="7">
        <v>7.6</v>
      </c>
      <c r="AM8" s="7">
        <v>4.7</v>
      </c>
      <c r="AN8" s="7">
        <v>7.2</v>
      </c>
      <c r="AO8" s="7">
        <v>0</v>
      </c>
      <c r="AP8" s="7">
        <v>52.5</v>
      </c>
      <c r="AQ8" s="15">
        <v>3.15238095238095</v>
      </c>
      <c r="AR8" s="16">
        <v>81.5238095238095</v>
      </c>
      <c r="AS8" s="7">
        <v>4</v>
      </c>
      <c r="AT8" s="7">
        <v>12</v>
      </c>
      <c r="AU8" s="7" t="s">
        <v>71</v>
      </c>
    </row>
    <row r="9" ht="24" spans="1:47">
      <c r="A9" s="6" t="s">
        <v>72</v>
      </c>
      <c r="B9" s="6" t="s">
        <v>73</v>
      </c>
      <c r="C9" s="6" t="s">
        <v>48</v>
      </c>
      <c r="D9" s="7">
        <v>18</v>
      </c>
      <c r="E9" s="17">
        <v>88</v>
      </c>
      <c r="F9" s="17">
        <v>93</v>
      </c>
      <c r="G9" s="17">
        <v>84</v>
      </c>
      <c r="H9" s="17">
        <v>87</v>
      </c>
      <c r="I9" s="17">
        <v>78</v>
      </c>
      <c r="J9" s="17">
        <v>79</v>
      </c>
      <c r="K9" s="17">
        <v>63</v>
      </c>
      <c r="L9" s="17">
        <v>84</v>
      </c>
      <c r="M9" s="17">
        <v>96</v>
      </c>
      <c r="N9" s="17">
        <v>65</v>
      </c>
      <c r="O9" s="17">
        <v>83</v>
      </c>
      <c r="P9" s="17">
        <v>90</v>
      </c>
      <c r="Q9" s="17">
        <v>84</v>
      </c>
      <c r="R9" s="17">
        <v>67</v>
      </c>
      <c r="S9" s="17">
        <v>78</v>
      </c>
      <c r="T9" s="17">
        <v>87</v>
      </c>
      <c r="U9" s="17">
        <v>85</v>
      </c>
      <c r="V9" s="17">
        <v>75</v>
      </c>
      <c r="W9" s="7">
        <v>11.4</v>
      </c>
      <c r="X9" s="7">
        <v>8.6</v>
      </c>
      <c r="Y9" s="7">
        <v>10.2</v>
      </c>
      <c r="Z9" s="7">
        <v>14.8</v>
      </c>
      <c r="AA9" s="7">
        <v>2.8</v>
      </c>
      <c r="AB9" s="7">
        <v>10.15</v>
      </c>
      <c r="AC9" s="7">
        <v>3.9</v>
      </c>
      <c r="AD9" s="7">
        <v>6.8</v>
      </c>
      <c r="AE9" s="7">
        <v>9.2</v>
      </c>
      <c r="AF9" s="7">
        <v>7.5</v>
      </c>
      <c r="AG9" s="7">
        <v>1.65</v>
      </c>
      <c r="AH9" s="7">
        <v>32</v>
      </c>
      <c r="AI9" s="7">
        <v>11.9</v>
      </c>
      <c r="AJ9" s="7">
        <v>5.1</v>
      </c>
      <c r="AK9" s="7">
        <v>11.2</v>
      </c>
      <c r="AL9" s="7">
        <v>7.4</v>
      </c>
      <c r="AM9" s="7">
        <v>3.5</v>
      </c>
      <c r="AN9" s="7">
        <v>5</v>
      </c>
      <c r="AO9" s="7">
        <v>0</v>
      </c>
      <c r="AP9" s="7">
        <v>52.5</v>
      </c>
      <c r="AQ9" s="15">
        <v>3.10666666666667</v>
      </c>
      <c r="AR9" s="16">
        <v>81.0666666666667</v>
      </c>
      <c r="AS9" s="7">
        <v>5</v>
      </c>
      <c r="AT9" s="7">
        <v>13</v>
      </c>
      <c r="AU9" s="7" t="s">
        <v>73</v>
      </c>
    </row>
    <row r="10" ht="24" spans="1:47">
      <c r="A10" s="6" t="s">
        <v>84</v>
      </c>
      <c r="B10" s="6" t="s">
        <v>85</v>
      </c>
      <c r="C10" s="6" t="s">
        <v>48</v>
      </c>
      <c r="D10" s="7">
        <v>18</v>
      </c>
      <c r="E10" s="17">
        <v>88</v>
      </c>
      <c r="F10" s="17">
        <v>97</v>
      </c>
      <c r="G10" s="17">
        <v>78</v>
      </c>
      <c r="H10" s="17">
        <v>88</v>
      </c>
      <c r="I10" s="17">
        <v>80</v>
      </c>
      <c r="J10" s="17">
        <v>70</v>
      </c>
      <c r="K10" s="17">
        <v>69</v>
      </c>
      <c r="L10" s="17">
        <v>82</v>
      </c>
      <c r="M10" s="17">
        <v>98</v>
      </c>
      <c r="N10" s="17">
        <v>68</v>
      </c>
      <c r="O10" s="17">
        <v>88</v>
      </c>
      <c r="P10" s="17">
        <v>75</v>
      </c>
      <c r="Q10" s="17">
        <v>79</v>
      </c>
      <c r="R10" s="17">
        <v>79</v>
      </c>
      <c r="S10" s="17">
        <v>85</v>
      </c>
      <c r="T10" s="17">
        <v>83</v>
      </c>
      <c r="U10" s="17">
        <v>77</v>
      </c>
      <c r="V10" s="17">
        <v>83</v>
      </c>
      <c r="W10" s="7">
        <v>11.4</v>
      </c>
      <c r="X10" s="7">
        <v>9.4</v>
      </c>
      <c r="Y10" s="7">
        <v>8.4</v>
      </c>
      <c r="Z10" s="7">
        <v>15.2</v>
      </c>
      <c r="AA10" s="7">
        <v>3</v>
      </c>
      <c r="AB10" s="7">
        <v>7</v>
      </c>
      <c r="AC10" s="7">
        <v>5.7</v>
      </c>
      <c r="AD10" s="7">
        <v>6.4</v>
      </c>
      <c r="AE10" s="7">
        <v>9.6</v>
      </c>
      <c r="AF10" s="7">
        <v>9</v>
      </c>
      <c r="AG10" s="7">
        <v>1.9</v>
      </c>
      <c r="AH10" s="7">
        <v>20</v>
      </c>
      <c r="AI10" s="7">
        <v>10.15</v>
      </c>
      <c r="AJ10" s="7">
        <v>8.7</v>
      </c>
      <c r="AK10" s="7">
        <v>14</v>
      </c>
      <c r="AL10" s="7">
        <v>6.6</v>
      </c>
      <c r="AM10" s="7">
        <v>2.7</v>
      </c>
      <c r="AN10" s="7">
        <v>6.6</v>
      </c>
      <c r="AO10" s="7">
        <v>0</v>
      </c>
      <c r="AP10" s="7">
        <v>52.5</v>
      </c>
      <c r="AQ10" s="15">
        <v>2.96666666666667</v>
      </c>
      <c r="AR10" s="16">
        <v>79.6666666666667</v>
      </c>
      <c r="AS10" s="7">
        <v>6</v>
      </c>
      <c r="AT10" s="7">
        <v>19</v>
      </c>
      <c r="AU10" s="7" t="s">
        <v>85</v>
      </c>
    </row>
    <row r="11" ht="24" spans="1:47">
      <c r="A11" s="6" t="s">
        <v>94</v>
      </c>
      <c r="B11" s="6" t="s">
        <v>95</v>
      </c>
      <c r="C11" s="6" t="s">
        <v>48</v>
      </c>
      <c r="D11" s="7">
        <v>18</v>
      </c>
      <c r="E11" s="17">
        <v>88</v>
      </c>
      <c r="F11" s="17">
        <v>89</v>
      </c>
      <c r="G11" s="17">
        <v>74</v>
      </c>
      <c r="H11" s="17">
        <v>70</v>
      </c>
      <c r="I11" s="17">
        <v>80</v>
      </c>
      <c r="J11" s="17">
        <v>65</v>
      </c>
      <c r="K11" s="17">
        <v>68</v>
      </c>
      <c r="L11" s="17">
        <v>83</v>
      </c>
      <c r="M11" s="17">
        <v>92</v>
      </c>
      <c r="N11" s="17">
        <v>64</v>
      </c>
      <c r="O11" s="17">
        <v>89</v>
      </c>
      <c r="P11" s="17">
        <v>91</v>
      </c>
      <c r="Q11" s="17">
        <v>78</v>
      </c>
      <c r="R11" s="17">
        <v>68</v>
      </c>
      <c r="S11" s="17">
        <v>85</v>
      </c>
      <c r="T11" s="17">
        <v>80</v>
      </c>
      <c r="U11" s="17">
        <v>87</v>
      </c>
      <c r="V11" s="17">
        <v>80</v>
      </c>
      <c r="W11" s="7">
        <v>11.4</v>
      </c>
      <c r="X11" s="7">
        <v>7.8</v>
      </c>
      <c r="Y11" s="7">
        <v>7.2</v>
      </c>
      <c r="Z11" s="7">
        <v>8</v>
      </c>
      <c r="AA11" s="7">
        <v>3</v>
      </c>
      <c r="AB11" s="7">
        <v>5.25</v>
      </c>
      <c r="AC11" s="7">
        <v>5.4</v>
      </c>
      <c r="AD11" s="7">
        <v>6.6</v>
      </c>
      <c r="AE11" s="7">
        <v>8.4</v>
      </c>
      <c r="AF11" s="7">
        <v>7</v>
      </c>
      <c r="AG11" s="7">
        <v>1.95</v>
      </c>
      <c r="AH11" s="7">
        <v>32.8</v>
      </c>
      <c r="AI11" s="7">
        <v>9.8</v>
      </c>
      <c r="AJ11" s="7">
        <v>5.4</v>
      </c>
      <c r="AK11" s="7">
        <v>14</v>
      </c>
      <c r="AL11" s="7">
        <v>6</v>
      </c>
      <c r="AM11" s="7">
        <v>3.7</v>
      </c>
      <c r="AN11" s="7">
        <v>6</v>
      </c>
      <c r="AO11" s="7">
        <v>0</v>
      </c>
      <c r="AP11" s="7">
        <v>52.5</v>
      </c>
      <c r="AQ11" s="15">
        <v>2.85142857142857</v>
      </c>
      <c r="AR11" s="16">
        <v>78.5142857142857</v>
      </c>
      <c r="AS11" s="7">
        <v>7</v>
      </c>
      <c r="AT11" s="7">
        <v>24</v>
      </c>
      <c r="AU11" s="7" t="s">
        <v>95</v>
      </c>
    </row>
    <row r="12" ht="24" spans="1:47">
      <c r="A12" s="6" t="s">
        <v>98</v>
      </c>
      <c r="B12" s="6" t="s">
        <v>99</v>
      </c>
      <c r="C12" s="6" t="s">
        <v>48</v>
      </c>
      <c r="D12" s="7">
        <v>18</v>
      </c>
      <c r="E12" s="17">
        <v>88</v>
      </c>
      <c r="F12" s="17">
        <v>92</v>
      </c>
      <c r="G12" s="17">
        <v>76</v>
      </c>
      <c r="H12" s="17">
        <v>78</v>
      </c>
      <c r="I12" s="17">
        <v>75</v>
      </c>
      <c r="J12" s="17">
        <v>70</v>
      </c>
      <c r="K12" s="17">
        <v>72</v>
      </c>
      <c r="L12" s="17">
        <v>68</v>
      </c>
      <c r="M12" s="17">
        <v>80</v>
      </c>
      <c r="N12" s="17">
        <v>60</v>
      </c>
      <c r="O12" s="17">
        <v>76</v>
      </c>
      <c r="P12" s="17">
        <v>91</v>
      </c>
      <c r="Q12" s="17">
        <v>77</v>
      </c>
      <c r="R12" s="17">
        <v>71</v>
      </c>
      <c r="S12" s="17">
        <v>76</v>
      </c>
      <c r="T12" s="17">
        <v>82</v>
      </c>
      <c r="U12" s="17">
        <v>69</v>
      </c>
      <c r="V12" s="17">
        <v>87</v>
      </c>
      <c r="W12" s="7">
        <v>11.4</v>
      </c>
      <c r="X12" s="7">
        <v>8.4</v>
      </c>
      <c r="Y12" s="7">
        <v>7.8</v>
      </c>
      <c r="Z12" s="7">
        <v>11.2</v>
      </c>
      <c r="AA12" s="7">
        <v>2.5</v>
      </c>
      <c r="AB12" s="7">
        <v>7</v>
      </c>
      <c r="AC12" s="7">
        <v>6.6</v>
      </c>
      <c r="AD12" s="7">
        <v>3.6</v>
      </c>
      <c r="AE12" s="7">
        <v>6</v>
      </c>
      <c r="AF12" s="7">
        <v>5</v>
      </c>
      <c r="AG12" s="7">
        <v>1.3</v>
      </c>
      <c r="AH12" s="7">
        <v>32.8</v>
      </c>
      <c r="AI12" s="7">
        <v>9.45</v>
      </c>
      <c r="AJ12" s="7">
        <v>6.3</v>
      </c>
      <c r="AK12" s="7">
        <v>10.4</v>
      </c>
      <c r="AL12" s="7">
        <v>6.4</v>
      </c>
      <c r="AM12" s="7">
        <v>1.9</v>
      </c>
      <c r="AN12" s="7">
        <v>7.4</v>
      </c>
      <c r="AO12" s="7">
        <v>0</v>
      </c>
      <c r="AP12" s="7">
        <v>52.5</v>
      </c>
      <c r="AQ12" s="15">
        <v>2.77047619047619</v>
      </c>
      <c r="AR12" s="16">
        <v>77.7047619047619</v>
      </c>
      <c r="AS12" s="7">
        <v>8</v>
      </c>
      <c r="AT12" s="7">
        <v>26</v>
      </c>
      <c r="AU12" s="7" t="s">
        <v>99</v>
      </c>
    </row>
    <row r="13" ht="24" spans="1:47">
      <c r="A13" s="6" t="s">
        <v>100</v>
      </c>
      <c r="B13" s="6" t="s">
        <v>101</v>
      </c>
      <c r="C13" s="6" t="s">
        <v>48</v>
      </c>
      <c r="D13" s="7">
        <v>18</v>
      </c>
      <c r="E13" s="17">
        <v>88</v>
      </c>
      <c r="F13" s="17">
        <v>91</v>
      </c>
      <c r="G13" s="17">
        <v>76</v>
      </c>
      <c r="H13" s="17">
        <v>73</v>
      </c>
      <c r="I13" s="17">
        <v>72</v>
      </c>
      <c r="J13" s="17">
        <v>68</v>
      </c>
      <c r="K13" s="17">
        <v>82</v>
      </c>
      <c r="L13" s="17">
        <v>65</v>
      </c>
      <c r="M13" s="17">
        <v>72</v>
      </c>
      <c r="N13" s="17">
        <v>76</v>
      </c>
      <c r="O13" s="17">
        <v>76</v>
      </c>
      <c r="P13" s="17">
        <v>79</v>
      </c>
      <c r="Q13" s="17">
        <v>73</v>
      </c>
      <c r="R13" s="17">
        <v>78</v>
      </c>
      <c r="S13" s="17">
        <v>81</v>
      </c>
      <c r="T13" s="17">
        <v>76</v>
      </c>
      <c r="U13" s="17">
        <v>75</v>
      </c>
      <c r="V13" s="17">
        <v>84</v>
      </c>
      <c r="W13" s="7">
        <v>11.4</v>
      </c>
      <c r="X13" s="7">
        <v>8.2</v>
      </c>
      <c r="Y13" s="7">
        <v>7.8</v>
      </c>
      <c r="Z13" s="7">
        <v>9.2</v>
      </c>
      <c r="AA13" s="7">
        <v>2.2</v>
      </c>
      <c r="AB13" s="7">
        <v>6.3</v>
      </c>
      <c r="AC13" s="7">
        <v>9.6</v>
      </c>
      <c r="AD13" s="7">
        <v>3</v>
      </c>
      <c r="AE13" s="7">
        <v>4.4</v>
      </c>
      <c r="AF13" s="7">
        <v>13</v>
      </c>
      <c r="AG13" s="7">
        <v>1.3</v>
      </c>
      <c r="AH13" s="7">
        <v>23.2</v>
      </c>
      <c r="AI13" s="7">
        <v>8.05</v>
      </c>
      <c r="AJ13" s="7">
        <v>8.4</v>
      </c>
      <c r="AK13" s="7">
        <v>12.4</v>
      </c>
      <c r="AL13" s="7">
        <v>5.2</v>
      </c>
      <c r="AM13" s="7">
        <v>2.5</v>
      </c>
      <c r="AN13" s="7">
        <v>6.8</v>
      </c>
      <c r="AO13" s="7">
        <v>0</v>
      </c>
      <c r="AP13" s="7">
        <v>52.5</v>
      </c>
      <c r="AQ13" s="15">
        <v>2.72285714285714</v>
      </c>
      <c r="AR13" s="16">
        <v>77.2285714285714</v>
      </c>
      <c r="AS13" s="7">
        <v>9</v>
      </c>
      <c r="AT13" s="7">
        <v>27</v>
      </c>
      <c r="AU13" s="7" t="s">
        <v>101</v>
      </c>
    </row>
    <row r="14" ht="24" spans="1:47">
      <c r="A14" s="6" t="s">
        <v>104</v>
      </c>
      <c r="B14" s="6" t="s">
        <v>105</v>
      </c>
      <c r="C14" s="6" t="s">
        <v>48</v>
      </c>
      <c r="D14" s="7">
        <v>18</v>
      </c>
      <c r="E14" s="17">
        <v>89</v>
      </c>
      <c r="F14" s="17">
        <v>93</v>
      </c>
      <c r="G14" s="17">
        <v>67</v>
      </c>
      <c r="H14" s="17">
        <v>74</v>
      </c>
      <c r="I14" s="17">
        <v>91</v>
      </c>
      <c r="J14" s="17">
        <v>76</v>
      </c>
      <c r="K14" s="17">
        <v>69</v>
      </c>
      <c r="L14" s="17">
        <v>84</v>
      </c>
      <c r="M14" s="17">
        <v>100</v>
      </c>
      <c r="N14" s="17">
        <v>65</v>
      </c>
      <c r="O14" s="17">
        <v>89</v>
      </c>
      <c r="P14" s="17">
        <v>67</v>
      </c>
      <c r="Q14" s="17">
        <v>84</v>
      </c>
      <c r="R14" s="17">
        <v>76</v>
      </c>
      <c r="S14" s="17">
        <v>77</v>
      </c>
      <c r="T14" s="17">
        <v>89</v>
      </c>
      <c r="U14" s="17">
        <v>88</v>
      </c>
      <c r="V14" s="17">
        <v>83</v>
      </c>
      <c r="W14" s="7">
        <v>11.7</v>
      </c>
      <c r="X14" s="7">
        <v>8.6</v>
      </c>
      <c r="Y14" s="7">
        <v>5.1</v>
      </c>
      <c r="Z14" s="7">
        <v>9.6</v>
      </c>
      <c r="AA14" s="7">
        <v>4.1</v>
      </c>
      <c r="AB14" s="7">
        <v>9.1</v>
      </c>
      <c r="AC14" s="7">
        <v>5.7</v>
      </c>
      <c r="AD14" s="7">
        <v>6.8</v>
      </c>
      <c r="AE14" s="7">
        <v>10</v>
      </c>
      <c r="AF14" s="7">
        <v>7.5</v>
      </c>
      <c r="AG14" s="7">
        <v>1.95</v>
      </c>
      <c r="AH14" s="7">
        <v>13.6</v>
      </c>
      <c r="AI14" s="7">
        <v>11.9</v>
      </c>
      <c r="AJ14" s="7">
        <v>7.8</v>
      </c>
      <c r="AK14" s="7">
        <v>10.8</v>
      </c>
      <c r="AL14" s="7">
        <v>7.8</v>
      </c>
      <c r="AM14" s="7">
        <v>3.8</v>
      </c>
      <c r="AN14" s="7">
        <v>6.6</v>
      </c>
      <c r="AO14" s="7">
        <v>0</v>
      </c>
      <c r="AP14" s="7">
        <v>52.5</v>
      </c>
      <c r="AQ14" s="15">
        <v>2.71333333333333</v>
      </c>
      <c r="AR14" s="16">
        <v>77.1333333333333</v>
      </c>
      <c r="AS14" s="7">
        <v>10</v>
      </c>
      <c r="AT14" s="7">
        <v>29</v>
      </c>
      <c r="AU14" s="7" t="s">
        <v>105</v>
      </c>
    </row>
    <row r="15" ht="24" spans="1:47">
      <c r="A15" s="6" t="s">
        <v>106</v>
      </c>
      <c r="B15" s="6" t="s">
        <v>107</v>
      </c>
      <c r="C15" s="6" t="s">
        <v>48</v>
      </c>
      <c r="D15" s="7">
        <v>18</v>
      </c>
      <c r="E15" s="17">
        <v>89</v>
      </c>
      <c r="F15" s="17">
        <v>91</v>
      </c>
      <c r="G15" s="17">
        <v>78</v>
      </c>
      <c r="H15" s="17">
        <v>79</v>
      </c>
      <c r="I15" s="17">
        <v>78</v>
      </c>
      <c r="J15" s="17">
        <v>74</v>
      </c>
      <c r="K15" s="17">
        <v>71</v>
      </c>
      <c r="L15" s="17">
        <v>64</v>
      </c>
      <c r="M15" s="17">
        <v>78</v>
      </c>
      <c r="N15" s="17">
        <v>63</v>
      </c>
      <c r="O15" s="17">
        <v>76</v>
      </c>
      <c r="P15" s="17">
        <v>84</v>
      </c>
      <c r="Q15" s="17">
        <v>70</v>
      </c>
      <c r="R15" s="17">
        <v>68</v>
      </c>
      <c r="S15" s="17">
        <v>82</v>
      </c>
      <c r="T15" s="17">
        <v>82</v>
      </c>
      <c r="U15" s="17">
        <v>73</v>
      </c>
      <c r="V15" s="17">
        <v>88</v>
      </c>
      <c r="W15" s="7">
        <v>11.7</v>
      </c>
      <c r="X15" s="7">
        <v>8.2</v>
      </c>
      <c r="Y15" s="7">
        <v>8.4</v>
      </c>
      <c r="Z15" s="7">
        <v>11.6</v>
      </c>
      <c r="AA15" s="7">
        <v>2.8</v>
      </c>
      <c r="AB15" s="7">
        <v>8.4</v>
      </c>
      <c r="AC15" s="7">
        <v>6.3</v>
      </c>
      <c r="AD15" s="7">
        <v>2.8</v>
      </c>
      <c r="AE15" s="7">
        <v>5.6</v>
      </c>
      <c r="AF15" s="7">
        <v>6.5</v>
      </c>
      <c r="AG15" s="7">
        <v>1.3</v>
      </c>
      <c r="AH15" s="7">
        <v>27.2</v>
      </c>
      <c r="AI15" s="7">
        <v>7</v>
      </c>
      <c r="AJ15" s="7">
        <v>5.4</v>
      </c>
      <c r="AK15" s="7">
        <v>12.8</v>
      </c>
      <c r="AL15" s="7">
        <v>6.4</v>
      </c>
      <c r="AM15" s="7">
        <v>2.3</v>
      </c>
      <c r="AN15" s="7">
        <v>7.6</v>
      </c>
      <c r="AO15" s="7">
        <v>0</v>
      </c>
      <c r="AP15" s="7">
        <v>52.5</v>
      </c>
      <c r="AQ15" s="15">
        <v>2.71047619047619</v>
      </c>
      <c r="AR15" s="16">
        <v>77.1047619047619</v>
      </c>
      <c r="AS15" s="7">
        <v>11</v>
      </c>
      <c r="AT15" s="7">
        <v>30</v>
      </c>
      <c r="AU15" s="7" t="s">
        <v>107</v>
      </c>
    </row>
    <row r="16" ht="24" spans="1:47">
      <c r="A16" s="6" t="s">
        <v>108</v>
      </c>
      <c r="B16" s="6" t="s">
        <v>109</v>
      </c>
      <c r="C16" s="6" t="s">
        <v>48</v>
      </c>
      <c r="D16" s="7">
        <v>18</v>
      </c>
      <c r="E16" s="17">
        <v>88</v>
      </c>
      <c r="F16" s="17">
        <v>98</v>
      </c>
      <c r="G16" s="17">
        <v>70</v>
      </c>
      <c r="H16" s="17">
        <v>71</v>
      </c>
      <c r="I16" s="17">
        <v>76</v>
      </c>
      <c r="J16" s="17">
        <v>72</v>
      </c>
      <c r="K16" s="17">
        <v>65</v>
      </c>
      <c r="L16" s="17">
        <v>82</v>
      </c>
      <c r="M16" s="17">
        <v>100</v>
      </c>
      <c r="N16" s="17">
        <v>69</v>
      </c>
      <c r="O16" s="17">
        <v>88</v>
      </c>
      <c r="P16" s="17">
        <v>69</v>
      </c>
      <c r="Q16" s="17">
        <v>78</v>
      </c>
      <c r="R16" s="17">
        <v>75</v>
      </c>
      <c r="S16" s="17">
        <v>77</v>
      </c>
      <c r="T16" s="17">
        <v>94</v>
      </c>
      <c r="U16" s="17">
        <v>76</v>
      </c>
      <c r="V16" s="17">
        <v>87</v>
      </c>
      <c r="W16" s="7">
        <v>11.4</v>
      </c>
      <c r="X16" s="7">
        <v>9.6</v>
      </c>
      <c r="Y16" s="7">
        <v>6</v>
      </c>
      <c r="Z16" s="7">
        <v>8.4</v>
      </c>
      <c r="AA16" s="7">
        <v>2.6</v>
      </c>
      <c r="AB16" s="7">
        <v>7.7</v>
      </c>
      <c r="AC16" s="7">
        <v>4.5</v>
      </c>
      <c r="AD16" s="7">
        <v>6.4</v>
      </c>
      <c r="AE16" s="7">
        <v>10</v>
      </c>
      <c r="AF16" s="7">
        <v>9.5</v>
      </c>
      <c r="AG16" s="7">
        <v>1.9</v>
      </c>
      <c r="AH16" s="7">
        <v>15.2</v>
      </c>
      <c r="AI16" s="7">
        <v>9.8</v>
      </c>
      <c r="AJ16" s="7">
        <v>7.5</v>
      </c>
      <c r="AK16" s="7">
        <v>10.8</v>
      </c>
      <c r="AL16" s="7">
        <v>8.8</v>
      </c>
      <c r="AM16" s="7">
        <v>2.6</v>
      </c>
      <c r="AN16" s="7">
        <v>7.4</v>
      </c>
      <c r="AO16" s="7">
        <v>0</v>
      </c>
      <c r="AP16" s="7">
        <v>52.5</v>
      </c>
      <c r="AQ16" s="15">
        <v>2.66857142857143</v>
      </c>
      <c r="AR16" s="16">
        <v>76.6857142857143</v>
      </c>
      <c r="AS16" s="7">
        <v>12</v>
      </c>
      <c r="AT16" s="7">
        <v>31</v>
      </c>
      <c r="AU16" s="7" t="s">
        <v>109</v>
      </c>
    </row>
    <row r="17" ht="24" spans="1:47">
      <c r="A17" s="6" t="s">
        <v>110</v>
      </c>
      <c r="B17" s="6" t="s">
        <v>111</v>
      </c>
      <c r="C17" s="6" t="s">
        <v>48</v>
      </c>
      <c r="D17" s="7">
        <v>18</v>
      </c>
      <c r="E17" s="17">
        <v>89</v>
      </c>
      <c r="F17" s="17">
        <v>82</v>
      </c>
      <c r="G17" s="17">
        <v>69</v>
      </c>
      <c r="H17" s="17">
        <v>75</v>
      </c>
      <c r="I17" s="17">
        <v>75</v>
      </c>
      <c r="J17" s="17">
        <v>77</v>
      </c>
      <c r="K17" s="17">
        <v>70</v>
      </c>
      <c r="L17" s="17">
        <v>84</v>
      </c>
      <c r="M17" s="17">
        <v>98</v>
      </c>
      <c r="N17" s="17">
        <v>60</v>
      </c>
      <c r="O17" s="17">
        <v>90</v>
      </c>
      <c r="P17" s="17">
        <v>81</v>
      </c>
      <c r="Q17" s="17">
        <v>75</v>
      </c>
      <c r="R17" s="17">
        <v>64</v>
      </c>
      <c r="S17" s="17">
        <v>72</v>
      </c>
      <c r="T17" s="17">
        <v>95</v>
      </c>
      <c r="U17" s="17">
        <v>69</v>
      </c>
      <c r="V17" s="17">
        <v>81</v>
      </c>
      <c r="W17" s="7">
        <v>11.7</v>
      </c>
      <c r="X17" s="7">
        <v>6.4</v>
      </c>
      <c r="Y17" s="7">
        <v>5.7</v>
      </c>
      <c r="Z17" s="7">
        <v>10</v>
      </c>
      <c r="AA17" s="7">
        <v>2.5</v>
      </c>
      <c r="AB17" s="7">
        <v>9.45</v>
      </c>
      <c r="AC17" s="7">
        <v>6</v>
      </c>
      <c r="AD17" s="7">
        <v>6.8</v>
      </c>
      <c r="AE17" s="7">
        <v>9.6</v>
      </c>
      <c r="AF17" s="7">
        <v>5</v>
      </c>
      <c r="AG17" s="7">
        <v>2</v>
      </c>
      <c r="AH17" s="7">
        <v>24.8</v>
      </c>
      <c r="AI17" s="7">
        <v>8.75</v>
      </c>
      <c r="AJ17" s="7">
        <v>4.2</v>
      </c>
      <c r="AK17" s="7">
        <v>8.8</v>
      </c>
      <c r="AL17" s="7">
        <v>9</v>
      </c>
      <c r="AM17" s="7">
        <v>1.9</v>
      </c>
      <c r="AN17" s="7">
        <v>6.2</v>
      </c>
      <c r="AO17" s="7">
        <v>0</v>
      </c>
      <c r="AP17" s="7">
        <v>52.5</v>
      </c>
      <c r="AQ17" s="15">
        <v>2.64380952380952</v>
      </c>
      <c r="AR17" s="16">
        <v>76.4380952380952</v>
      </c>
      <c r="AS17" s="7">
        <v>13</v>
      </c>
      <c r="AT17" s="7">
        <v>32</v>
      </c>
      <c r="AU17" s="7" t="s">
        <v>111</v>
      </c>
    </row>
    <row r="18" ht="24" spans="1:47">
      <c r="A18" s="6" t="s">
        <v>112</v>
      </c>
      <c r="B18" s="6" t="s">
        <v>113</v>
      </c>
      <c r="C18" s="6" t="s">
        <v>48</v>
      </c>
      <c r="D18" s="7" t="s">
        <v>114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20" t="s">
        <v>115</v>
      </c>
      <c r="AP18" s="20">
        <v>69.5</v>
      </c>
      <c r="AQ18" s="21">
        <v>2.60719424460432</v>
      </c>
      <c r="AR18" s="21">
        <v>76.0719424460432</v>
      </c>
      <c r="AS18" s="7">
        <v>14</v>
      </c>
      <c r="AT18" s="7">
        <v>33</v>
      </c>
      <c r="AU18" s="20" t="s">
        <v>113</v>
      </c>
    </row>
    <row r="19" ht="24" spans="1:47">
      <c r="A19" s="6" t="s">
        <v>116</v>
      </c>
      <c r="B19" s="6" t="s">
        <v>117</v>
      </c>
      <c r="C19" s="6" t="s">
        <v>48</v>
      </c>
      <c r="D19" s="7" t="s">
        <v>114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20" t="s">
        <v>115</v>
      </c>
      <c r="AP19" s="20">
        <v>69.5</v>
      </c>
      <c r="AQ19" s="21">
        <v>2.60071942446043</v>
      </c>
      <c r="AR19" s="21">
        <v>76.0071942446043</v>
      </c>
      <c r="AS19" s="7">
        <v>15</v>
      </c>
      <c r="AT19" s="7">
        <v>34</v>
      </c>
      <c r="AU19" s="20" t="s">
        <v>117</v>
      </c>
    </row>
    <row r="20" ht="24" spans="1:47">
      <c r="A20" s="6" t="s">
        <v>118</v>
      </c>
      <c r="B20" s="6" t="s">
        <v>119</v>
      </c>
      <c r="C20" s="6" t="s">
        <v>48</v>
      </c>
      <c r="D20" s="7">
        <v>18</v>
      </c>
      <c r="E20" s="17">
        <v>88</v>
      </c>
      <c r="F20" s="17">
        <v>95</v>
      </c>
      <c r="G20" s="17">
        <v>76</v>
      </c>
      <c r="H20" s="17">
        <v>73</v>
      </c>
      <c r="I20" s="17">
        <v>77</v>
      </c>
      <c r="J20" s="17">
        <v>73</v>
      </c>
      <c r="K20" s="17">
        <v>69</v>
      </c>
      <c r="L20" s="17">
        <v>79</v>
      </c>
      <c r="M20" s="17">
        <v>97</v>
      </c>
      <c r="N20" s="17">
        <v>73</v>
      </c>
      <c r="O20" s="17">
        <v>84</v>
      </c>
      <c r="P20" s="17">
        <v>61</v>
      </c>
      <c r="Q20" s="17">
        <v>75</v>
      </c>
      <c r="R20" s="17">
        <v>66</v>
      </c>
      <c r="S20" s="17">
        <v>81</v>
      </c>
      <c r="T20" s="17">
        <v>94</v>
      </c>
      <c r="U20" s="17">
        <v>85</v>
      </c>
      <c r="V20" s="17">
        <v>82</v>
      </c>
      <c r="W20" s="7">
        <v>11.4</v>
      </c>
      <c r="X20" s="7">
        <v>9</v>
      </c>
      <c r="Y20" s="7">
        <v>7.8</v>
      </c>
      <c r="Z20" s="7">
        <v>9.2</v>
      </c>
      <c r="AA20" s="7">
        <v>2.7</v>
      </c>
      <c r="AB20" s="7">
        <v>8.05</v>
      </c>
      <c r="AC20" s="7">
        <v>5.7</v>
      </c>
      <c r="AD20" s="7">
        <v>5.8</v>
      </c>
      <c r="AE20" s="7">
        <v>9.4</v>
      </c>
      <c r="AF20" s="7">
        <v>11.5</v>
      </c>
      <c r="AG20" s="7">
        <v>1.7</v>
      </c>
      <c r="AH20" s="7">
        <v>8.8</v>
      </c>
      <c r="AI20" s="7">
        <v>8.75</v>
      </c>
      <c r="AJ20" s="7">
        <v>4.8</v>
      </c>
      <c r="AK20" s="7">
        <v>12.4</v>
      </c>
      <c r="AL20" s="7">
        <v>8.8</v>
      </c>
      <c r="AM20" s="7">
        <v>3.5</v>
      </c>
      <c r="AN20" s="7">
        <v>6.4</v>
      </c>
      <c r="AO20" s="7">
        <v>0</v>
      </c>
      <c r="AP20" s="7">
        <v>52.5</v>
      </c>
      <c r="AQ20" s="15">
        <v>2.58476190476191</v>
      </c>
      <c r="AR20" s="16">
        <v>75.847619047619</v>
      </c>
      <c r="AS20" s="7">
        <v>16</v>
      </c>
      <c r="AT20" s="7">
        <v>35</v>
      </c>
      <c r="AU20" s="7" t="s">
        <v>119</v>
      </c>
    </row>
    <row r="21" ht="24" spans="1:47">
      <c r="A21" s="6" t="s">
        <v>122</v>
      </c>
      <c r="B21" s="6" t="s">
        <v>123</v>
      </c>
      <c r="C21" s="6" t="s">
        <v>48</v>
      </c>
      <c r="D21" s="7">
        <v>18</v>
      </c>
      <c r="E21" s="17">
        <v>88</v>
      </c>
      <c r="F21" s="17">
        <v>95</v>
      </c>
      <c r="G21" s="17">
        <v>64</v>
      </c>
      <c r="H21" s="17">
        <v>70</v>
      </c>
      <c r="I21" s="17">
        <v>77</v>
      </c>
      <c r="J21" s="17">
        <v>60</v>
      </c>
      <c r="K21" s="17">
        <v>74</v>
      </c>
      <c r="L21" s="17">
        <v>82</v>
      </c>
      <c r="M21" s="17">
        <v>96</v>
      </c>
      <c r="N21" s="17">
        <v>73</v>
      </c>
      <c r="O21" s="17">
        <v>85</v>
      </c>
      <c r="P21" s="17">
        <v>64</v>
      </c>
      <c r="Q21" s="17">
        <v>87</v>
      </c>
      <c r="R21" s="17">
        <v>69</v>
      </c>
      <c r="S21" s="17">
        <v>86</v>
      </c>
      <c r="T21" s="17">
        <v>81</v>
      </c>
      <c r="U21" s="17">
        <v>87</v>
      </c>
      <c r="V21" s="17">
        <v>70</v>
      </c>
      <c r="W21" s="7">
        <v>11.4</v>
      </c>
      <c r="X21" s="7">
        <v>9</v>
      </c>
      <c r="Y21" s="7">
        <v>4.2</v>
      </c>
      <c r="Z21" s="7">
        <v>8</v>
      </c>
      <c r="AA21" s="7">
        <v>2.7</v>
      </c>
      <c r="AB21" s="7">
        <v>3.5</v>
      </c>
      <c r="AC21" s="7">
        <v>7.2</v>
      </c>
      <c r="AD21" s="7">
        <v>6.4</v>
      </c>
      <c r="AE21" s="7">
        <v>9.2</v>
      </c>
      <c r="AF21" s="7">
        <v>11.5</v>
      </c>
      <c r="AG21" s="7">
        <v>1.75</v>
      </c>
      <c r="AH21" s="7">
        <v>11.2</v>
      </c>
      <c r="AI21" s="7">
        <v>12.95</v>
      </c>
      <c r="AJ21" s="7">
        <v>5.7</v>
      </c>
      <c r="AK21" s="7">
        <v>14.4</v>
      </c>
      <c r="AL21" s="7">
        <v>6.2</v>
      </c>
      <c r="AM21" s="7">
        <v>3.7</v>
      </c>
      <c r="AN21" s="7">
        <v>4</v>
      </c>
      <c r="AO21" s="7">
        <v>0</v>
      </c>
      <c r="AP21" s="7">
        <v>52.5</v>
      </c>
      <c r="AQ21" s="15">
        <v>2.53333333333333</v>
      </c>
      <c r="AR21" s="16">
        <v>75.3333333333333</v>
      </c>
      <c r="AS21" s="7">
        <v>17</v>
      </c>
      <c r="AT21" s="7">
        <v>37</v>
      </c>
      <c r="AU21" s="7" t="s">
        <v>123</v>
      </c>
    </row>
    <row r="22" ht="24" spans="1:47">
      <c r="A22" s="6" t="s">
        <v>126</v>
      </c>
      <c r="B22" s="6" t="s">
        <v>127</v>
      </c>
      <c r="C22" s="6" t="s">
        <v>48</v>
      </c>
      <c r="D22" s="7">
        <v>18</v>
      </c>
      <c r="E22" s="17">
        <v>88</v>
      </c>
      <c r="F22" s="17">
        <v>92</v>
      </c>
      <c r="G22" s="17">
        <v>68</v>
      </c>
      <c r="H22" s="17">
        <v>76</v>
      </c>
      <c r="I22" s="17">
        <v>74</v>
      </c>
      <c r="J22" s="17">
        <v>60</v>
      </c>
      <c r="K22" s="17">
        <v>67</v>
      </c>
      <c r="L22" s="17">
        <v>81</v>
      </c>
      <c r="M22" s="17">
        <v>93</v>
      </c>
      <c r="N22" s="17">
        <v>68</v>
      </c>
      <c r="O22" s="17">
        <v>89</v>
      </c>
      <c r="P22" s="17">
        <v>62</v>
      </c>
      <c r="Q22" s="17">
        <v>87</v>
      </c>
      <c r="R22" s="17">
        <v>78</v>
      </c>
      <c r="S22" s="17">
        <v>72</v>
      </c>
      <c r="T22" s="17">
        <v>90</v>
      </c>
      <c r="U22" s="17">
        <v>80</v>
      </c>
      <c r="V22" s="17">
        <v>86</v>
      </c>
      <c r="W22" s="7">
        <v>11.4</v>
      </c>
      <c r="X22" s="7">
        <v>8.4</v>
      </c>
      <c r="Y22" s="7">
        <v>5.4</v>
      </c>
      <c r="Z22" s="7">
        <v>10.4</v>
      </c>
      <c r="AA22" s="7">
        <v>2.4</v>
      </c>
      <c r="AB22" s="7">
        <v>3.5</v>
      </c>
      <c r="AC22" s="7">
        <v>5.1</v>
      </c>
      <c r="AD22" s="7">
        <v>6.2</v>
      </c>
      <c r="AE22" s="7">
        <v>8.6</v>
      </c>
      <c r="AF22" s="7">
        <v>9</v>
      </c>
      <c r="AG22" s="7">
        <v>1.95</v>
      </c>
      <c r="AH22" s="7">
        <v>9.6</v>
      </c>
      <c r="AI22" s="7">
        <v>12.95</v>
      </c>
      <c r="AJ22" s="7">
        <v>8.4</v>
      </c>
      <c r="AK22" s="7">
        <v>8.8</v>
      </c>
      <c r="AL22" s="7">
        <v>8</v>
      </c>
      <c r="AM22" s="7">
        <v>3</v>
      </c>
      <c r="AN22" s="7">
        <v>7.2</v>
      </c>
      <c r="AO22" s="7">
        <v>0</v>
      </c>
      <c r="AP22" s="7">
        <v>52.5</v>
      </c>
      <c r="AQ22" s="15">
        <v>2.48190476190476</v>
      </c>
      <c r="AR22" s="16">
        <v>74.8190476190476</v>
      </c>
      <c r="AS22" s="7">
        <v>18</v>
      </c>
      <c r="AT22" s="7">
        <v>39</v>
      </c>
      <c r="AU22" s="7" t="s">
        <v>127</v>
      </c>
    </row>
    <row r="23" ht="24" spans="1:47">
      <c r="A23" s="6" t="s">
        <v>130</v>
      </c>
      <c r="B23" s="6" t="s">
        <v>131</v>
      </c>
      <c r="C23" s="6" t="s">
        <v>48</v>
      </c>
      <c r="D23" s="7">
        <v>18</v>
      </c>
      <c r="E23" s="17">
        <v>88</v>
      </c>
      <c r="F23" s="17">
        <v>93</v>
      </c>
      <c r="G23" s="17">
        <v>70</v>
      </c>
      <c r="H23" s="17">
        <v>80</v>
      </c>
      <c r="I23" s="17">
        <v>80</v>
      </c>
      <c r="J23" s="17">
        <v>60</v>
      </c>
      <c r="K23" s="17">
        <v>61</v>
      </c>
      <c r="L23" s="17">
        <v>83</v>
      </c>
      <c r="M23" s="17">
        <v>98</v>
      </c>
      <c r="N23" s="17">
        <v>69</v>
      </c>
      <c r="O23" s="17">
        <v>88</v>
      </c>
      <c r="P23" s="17">
        <v>69</v>
      </c>
      <c r="Q23" s="17">
        <v>70</v>
      </c>
      <c r="R23" s="17">
        <v>63</v>
      </c>
      <c r="S23" s="17">
        <v>78</v>
      </c>
      <c r="T23" s="17">
        <v>88</v>
      </c>
      <c r="U23" s="17">
        <v>76</v>
      </c>
      <c r="V23" s="17">
        <v>79</v>
      </c>
      <c r="W23" s="7">
        <v>11.4</v>
      </c>
      <c r="X23" s="7">
        <v>8.6</v>
      </c>
      <c r="Y23" s="7">
        <v>6</v>
      </c>
      <c r="Z23" s="7">
        <v>12</v>
      </c>
      <c r="AA23" s="7">
        <v>3</v>
      </c>
      <c r="AB23" s="7">
        <v>3.5</v>
      </c>
      <c r="AC23" s="7">
        <v>3.3</v>
      </c>
      <c r="AD23" s="7">
        <v>6.6</v>
      </c>
      <c r="AE23" s="7">
        <v>9.6</v>
      </c>
      <c r="AF23" s="7">
        <v>9.5</v>
      </c>
      <c r="AG23" s="7">
        <v>1.9</v>
      </c>
      <c r="AH23" s="7">
        <v>15.2</v>
      </c>
      <c r="AI23" s="7">
        <v>7</v>
      </c>
      <c r="AJ23" s="7">
        <v>3.9</v>
      </c>
      <c r="AK23" s="7">
        <v>11.2</v>
      </c>
      <c r="AL23" s="7">
        <v>7.6</v>
      </c>
      <c r="AM23" s="7">
        <v>2.6</v>
      </c>
      <c r="AN23" s="7">
        <v>5.8</v>
      </c>
      <c r="AO23" s="7">
        <v>0</v>
      </c>
      <c r="AP23" s="7">
        <v>52.5</v>
      </c>
      <c r="AQ23" s="15">
        <v>2.45142857142857</v>
      </c>
      <c r="AR23" s="16">
        <v>74.5142857142857</v>
      </c>
      <c r="AS23" s="7">
        <v>19</v>
      </c>
      <c r="AT23" s="7">
        <v>41</v>
      </c>
      <c r="AU23" s="7" t="s">
        <v>131</v>
      </c>
    </row>
    <row r="24" ht="24" spans="1:47">
      <c r="A24" s="6" t="s">
        <v>134</v>
      </c>
      <c r="B24" s="6" t="s">
        <v>135</v>
      </c>
      <c r="C24" s="6" t="s">
        <v>48</v>
      </c>
      <c r="D24" s="7">
        <v>18</v>
      </c>
      <c r="E24" s="17">
        <v>88</v>
      </c>
      <c r="F24" s="17">
        <v>92</v>
      </c>
      <c r="G24" s="17">
        <v>60</v>
      </c>
      <c r="H24" s="17">
        <v>78</v>
      </c>
      <c r="I24" s="17">
        <v>67</v>
      </c>
      <c r="J24" s="17">
        <v>77</v>
      </c>
      <c r="K24" s="17">
        <v>67</v>
      </c>
      <c r="L24" s="17">
        <v>79</v>
      </c>
      <c r="M24" s="17">
        <v>71</v>
      </c>
      <c r="N24" s="17">
        <v>65</v>
      </c>
      <c r="O24" s="17">
        <v>88</v>
      </c>
      <c r="P24" s="17">
        <v>67</v>
      </c>
      <c r="Q24" s="17">
        <v>73</v>
      </c>
      <c r="R24" s="17">
        <v>74</v>
      </c>
      <c r="S24" s="17">
        <v>82</v>
      </c>
      <c r="T24" s="17">
        <v>71</v>
      </c>
      <c r="U24" s="17">
        <v>75</v>
      </c>
      <c r="V24" s="17">
        <v>79</v>
      </c>
      <c r="W24" s="7">
        <v>11.4</v>
      </c>
      <c r="X24" s="7">
        <v>8.4</v>
      </c>
      <c r="Y24" s="7">
        <v>3</v>
      </c>
      <c r="Z24" s="7">
        <v>11.2</v>
      </c>
      <c r="AA24" s="7">
        <v>1.7</v>
      </c>
      <c r="AB24" s="7">
        <v>9.45</v>
      </c>
      <c r="AC24" s="7">
        <v>5.1</v>
      </c>
      <c r="AD24" s="7">
        <v>5.8</v>
      </c>
      <c r="AE24" s="7">
        <v>4.2</v>
      </c>
      <c r="AF24" s="7">
        <v>7.5</v>
      </c>
      <c r="AG24" s="7">
        <v>1.9</v>
      </c>
      <c r="AH24" s="7">
        <v>13.6</v>
      </c>
      <c r="AI24" s="7">
        <v>8.05</v>
      </c>
      <c r="AJ24" s="7">
        <v>7.2</v>
      </c>
      <c r="AK24" s="7">
        <v>12.8</v>
      </c>
      <c r="AL24" s="7">
        <v>4.2</v>
      </c>
      <c r="AM24" s="7">
        <v>2.5</v>
      </c>
      <c r="AN24" s="7">
        <v>5.8</v>
      </c>
      <c r="AO24" s="7">
        <v>0</v>
      </c>
      <c r="AP24" s="7">
        <v>52.5</v>
      </c>
      <c r="AQ24" s="15">
        <v>2.35809523809524</v>
      </c>
      <c r="AR24" s="16">
        <v>73.5809523809524</v>
      </c>
      <c r="AS24" s="7">
        <v>20</v>
      </c>
      <c r="AT24" s="7">
        <v>43</v>
      </c>
      <c r="AU24" s="7" t="s">
        <v>135</v>
      </c>
    </row>
    <row r="25" ht="24" spans="1:47">
      <c r="A25" s="6" t="s">
        <v>140</v>
      </c>
      <c r="B25" s="6" t="s">
        <v>141</v>
      </c>
      <c r="C25" s="6" t="s">
        <v>48</v>
      </c>
      <c r="D25" s="7">
        <v>18</v>
      </c>
      <c r="E25" s="17">
        <v>88</v>
      </c>
      <c r="F25" s="17">
        <v>91</v>
      </c>
      <c r="G25" s="17">
        <v>65</v>
      </c>
      <c r="H25" s="17">
        <v>70</v>
      </c>
      <c r="I25" s="17">
        <v>81</v>
      </c>
      <c r="J25" s="17">
        <v>60</v>
      </c>
      <c r="K25" s="17">
        <v>71</v>
      </c>
      <c r="L25" s="17">
        <v>77</v>
      </c>
      <c r="M25" s="17">
        <v>74</v>
      </c>
      <c r="N25" s="17">
        <v>60</v>
      </c>
      <c r="O25" s="17">
        <v>70</v>
      </c>
      <c r="P25" s="17">
        <v>76</v>
      </c>
      <c r="Q25" s="17">
        <v>76</v>
      </c>
      <c r="R25" s="17">
        <v>67</v>
      </c>
      <c r="S25" s="17">
        <v>75</v>
      </c>
      <c r="T25" s="17">
        <v>88</v>
      </c>
      <c r="U25" s="17">
        <v>69</v>
      </c>
      <c r="V25" s="17">
        <v>83</v>
      </c>
      <c r="W25" s="7">
        <v>11.4</v>
      </c>
      <c r="X25" s="7">
        <v>8.2</v>
      </c>
      <c r="Y25" s="7">
        <v>4.5</v>
      </c>
      <c r="Z25" s="7">
        <v>8</v>
      </c>
      <c r="AA25" s="7">
        <v>3.1</v>
      </c>
      <c r="AB25" s="7">
        <v>3.5</v>
      </c>
      <c r="AC25" s="7">
        <v>6.3</v>
      </c>
      <c r="AD25" s="7">
        <v>5.4</v>
      </c>
      <c r="AE25" s="7">
        <v>4.8</v>
      </c>
      <c r="AF25" s="7">
        <v>5</v>
      </c>
      <c r="AG25" s="7">
        <v>1</v>
      </c>
      <c r="AH25" s="7">
        <v>20.8</v>
      </c>
      <c r="AI25" s="7">
        <v>9.1</v>
      </c>
      <c r="AJ25" s="7">
        <v>5.1</v>
      </c>
      <c r="AK25" s="7">
        <v>10</v>
      </c>
      <c r="AL25" s="7">
        <v>7.6</v>
      </c>
      <c r="AM25" s="7">
        <v>1.9</v>
      </c>
      <c r="AN25" s="7">
        <v>6.6</v>
      </c>
      <c r="AO25" s="7">
        <v>0</v>
      </c>
      <c r="AP25" s="7">
        <v>52.5</v>
      </c>
      <c r="AQ25" s="15">
        <v>2.32952380952381</v>
      </c>
      <c r="AR25" s="16">
        <v>73.2952380952381</v>
      </c>
      <c r="AS25" s="7">
        <v>21</v>
      </c>
      <c r="AT25" s="7">
        <v>46</v>
      </c>
      <c r="AU25" s="7" t="s">
        <v>141</v>
      </c>
    </row>
    <row r="26" ht="24" spans="1:47">
      <c r="A26" s="6" t="s">
        <v>142</v>
      </c>
      <c r="B26" s="6" t="s">
        <v>143</v>
      </c>
      <c r="C26" s="6" t="s">
        <v>48</v>
      </c>
      <c r="D26" s="7">
        <v>18</v>
      </c>
      <c r="E26" s="17">
        <v>89</v>
      </c>
      <c r="F26" s="17">
        <v>86</v>
      </c>
      <c r="G26" s="17">
        <v>74</v>
      </c>
      <c r="H26" s="17">
        <v>66</v>
      </c>
      <c r="I26" s="17">
        <v>78</v>
      </c>
      <c r="J26" s="17">
        <v>74</v>
      </c>
      <c r="K26" s="17">
        <v>61</v>
      </c>
      <c r="L26" s="17">
        <v>82</v>
      </c>
      <c r="M26" s="17">
        <v>78</v>
      </c>
      <c r="N26" s="17">
        <v>67</v>
      </c>
      <c r="O26" s="17">
        <v>82</v>
      </c>
      <c r="P26" s="17">
        <v>64</v>
      </c>
      <c r="Q26" s="17">
        <v>71</v>
      </c>
      <c r="R26" s="17">
        <v>68</v>
      </c>
      <c r="S26" s="17">
        <v>75</v>
      </c>
      <c r="T26" s="17">
        <v>88</v>
      </c>
      <c r="U26" s="17">
        <v>93</v>
      </c>
      <c r="V26" s="17">
        <v>79</v>
      </c>
      <c r="W26" s="7">
        <v>11.7</v>
      </c>
      <c r="X26" s="7">
        <v>7.2</v>
      </c>
      <c r="Y26" s="7">
        <v>7.2</v>
      </c>
      <c r="Z26" s="7">
        <v>6.4</v>
      </c>
      <c r="AA26" s="7">
        <v>2.8</v>
      </c>
      <c r="AB26" s="7">
        <v>8.4</v>
      </c>
      <c r="AC26" s="7">
        <v>3.3</v>
      </c>
      <c r="AD26" s="7">
        <v>6.4</v>
      </c>
      <c r="AE26" s="7">
        <v>5.6</v>
      </c>
      <c r="AF26" s="7">
        <v>8.5</v>
      </c>
      <c r="AG26" s="7">
        <v>1.6</v>
      </c>
      <c r="AH26" s="7">
        <v>11.2</v>
      </c>
      <c r="AI26" s="7">
        <v>7.35</v>
      </c>
      <c r="AJ26" s="7">
        <v>5.4</v>
      </c>
      <c r="AK26" s="7">
        <v>10</v>
      </c>
      <c r="AL26" s="7">
        <v>7.6</v>
      </c>
      <c r="AM26" s="7">
        <v>4.3</v>
      </c>
      <c r="AN26" s="7">
        <v>5.8</v>
      </c>
      <c r="AO26" s="7">
        <v>0</v>
      </c>
      <c r="AP26" s="7">
        <v>52.5</v>
      </c>
      <c r="AQ26" s="15">
        <v>2.3</v>
      </c>
      <c r="AR26" s="16">
        <v>73</v>
      </c>
      <c r="AS26" s="7">
        <v>22</v>
      </c>
      <c r="AT26" s="7">
        <v>47</v>
      </c>
      <c r="AU26" s="7" t="s">
        <v>143</v>
      </c>
    </row>
    <row r="27" ht="24" spans="1:47">
      <c r="A27" s="6" t="s">
        <v>144</v>
      </c>
      <c r="B27" s="6" t="s">
        <v>145</v>
      </c>
      <c r="C27" s="6" t="s">
        <v>48</v>
      </c>
      <c r="D27" s="7">
        <v>18</v>
      </c>
      <c r="E27" s="17">
        <v>88</v>
      </c>
      <c r="F27" s="17">
        <v>86</v>
      </c>
      <c r="G27" s="17">
        <v>64</v>
      </c>
      <c r="H27" s="17">
        <v>79</v>
      </c>
      <c r="I27" s="17">
        <v>76</v>
      </c>
      <c r="J27" s="17">
        <v>63</v>
      </c>
      <c r="K27" s="17">
        <v>62</v>
      </c>
      <c r="L27" s="17">
        <v>81</v>
      </c>
      <c r="M27" s="17">
        <v>95</v>
      </c>
      <c r="N27" s="17">
        <v>66</v>
      </c>
      <c r="O27" s="17">
        <v>66</v>
      </c>
      <c r="P27" s="17">
        <v>61</v>
      </c>
      <c r="Q27" s="17">
        <v>65</v>
      </c>
      <c r="R27" s="17">
        <v>69</v>
      </c>
      <c r="S27" s="17">
        <v>83</v>
      </c>
      <c r="T27" s="17">
        <v>88</v>
      </c>
      <c r="U27" s="17">
        <v>78</v>
      </c>
      <c r="V27" s="17">
        <v>83</v>
      </c>
      <c r="W27" s="7">
        <v>11.4</v>
      </c>
      <c r="X27" s="7">
        <v>7.2</v>
      </c>
      <c r="Y27" s="7">
        <v>4.2</v>
      </c>
      <c r="Z27" s="7">
        <v>11.6</v>
      </c>
      <c r="AA27" s="7">
        <v>2.6</v>
      </c>
      <c r="AB27" s="7">
        <v>4.55</v>
      </c>
      <c r="AC27" s="7">
        <v>3.6</v>
      </c>
      <c r="AD27" s="7">
        <v>6.2</v>
      </c>
      <c r="AE27" s="7">
        <v>9</v>
      </c>
      <c r="AF27" s="7">
        <v>8</v>
      </c>
      <c r="AG27" s="7">
        <v>0.8</v>
      </c>
      <c r="AH27" s="7">
        <v>8.8</v>
      </c>
      <c r="AI27" s="7">
        <v>5.25</v>
      </c>
      <c r="AJ27" s="7">
        <v>5.7</v>
      </c>
      <c r="AK27" s="7">
        <v>13.2</v>
      </c>
      <c r="AL27" s="7">
        <v>7.6</v>
      </c>
      <c r="AM27" s="7">
        <v>2.8</v>
      </c>
      <c r="AN27" s="7">
        <v>6.6</v>
      </c>
      <c r="AO27" s="7">
        <v>0</v>
      </c>
      <c r="AP27" s="7">
        <v>52.5</v>
      </c>
      <c r="AQ27" s="15">
        <v>2.26857142857143</v>
      </c>
      <c r="AR27" s="16">
        <v>72.6857142857143</v>
      </c>
      <c r="AS27" s="7">
        <v>23</v>
      </c>
      <c r="AT27" s="7">
        <v>48</v>
      </c>
      <c r="AU27" s="7" t="s">
        <v>145</v>
      </c>
    </row>
    <row r="28" ht="24" spans="1:47">
      <c r="A28" s="6" t="s">
        <v>152</v>
      </c>
      <c r="B28" s="6" t="s">
        <v>153</v>
      </c>
      <c r="C28" s="6" t="s">
        <v>48</v>
      </c>
      <c r="D28" s="7">
        <v>18</v>
      </c>
      <c r="E28" s="17">
        <v>88</v>
      </c>
      <c r="F28" s="17">
        <v>86</v>
      </c>
      <c r="G28" s="17">
        <v>71</v>
      </c>
      <c r="H28" s="17">
        <v>68</v>
      </c>
      <c r="I28" s="17">
        <v>76</v>
      </c>
      <c r="J28" s="17">
        <v>65</v>
      </c>
      <c r="K28" s="17">
        <v>66</v>
      </c>
      <c r="L28" s="17">
        <v>82</v>
      </c>
      <c r="M28" s="17">
        <v>92</v>
      </c>
      <c r="N28" s="17">
        <v>64</v>
      </c>
      <c r="O28" s="17">
        <v>78</v>
      </c>
      <c r="P28" s="17">
        <v>63</v>
      </c>
      <c r="Q28" s="17">
        <v>75</v>
      </c>
      <c r="R28" s="17">
        <v>64</v>
      </c>
      <c r="S28" s="17">
        <v>76</v>
      </c>
      <c r="T28" s="17">
        <v>72</v>
      </c>
      <c r="U28" s="17">
        <v>83</v>
      </c>
      <c r="V28" s="17">
        <v>81</v>
      </c>
      <c r="W28" s="7">
        <v>11.4</v>
      </c>
      <c r="X28" s="7">
        <v>7.2</v>
      </c>
      <c r="Y28" s="7">
        <v>6.3</v>
      </c>
      <c r="Z28" s="7">
        <v>7.2</v>
      </c>
      <c r="AA28" s="7">
        <v>2.6</v>
      </c>
      <c r="AB28" s="7">
        <v>5.25</v>
      </c>
      <c r="AC28" s="7">
        <v>4.8</v>
      </c>
      <c r="AD28" s="7">
        <v>6.4</v>
      </c>
      <c r="AE28" s="7">
        <v>8.4</v>
      </c>
      <c r="AF28" s="7">
        <v>7</v>
      </c>
      <c r="AG28" s="7">
        <v>1.4</v>
      </c>
      <c r="AH28" s="7">
        <v>10.4</v>
      </c>
      <c r="AI28" s="7">
        <v>8.75</v>
      </c>
      <c r="AJ28" s="7">
        <v>4.2</v>
      </c>
      <c r="AK28" s="7">
        <v>10.4</v>
      </c>
      <c r="AL28" s="7">
        <v>4.4</v>
      </c>
      <c r="AM28" s="7">
        <v>3.3</v>
      </c>
      <c r="AN28" s="7">
        <v>6.2</v>
      </c>
      <c r="AO28" s="7">
        <v>0</v>
      </c>
      <c r="AP28" s="7">
        <v>52.5</v>
      </c>
      <c r="AQ28" s="15">
        <v>2.20190476190476</v>
      </c>
      <c r="AR28" s="16">
        <v>72.0190476190476</v>
      </c>
      <c r="AS28" s="7">
        <v>24</v>
      </c>
      <c r="AT28" s="7">
        <v>52</v>
      </c>
      <c r="AU28" s="7" t="s">
        <v>153</v>
      </c>
    </row>
    <row r="29" ht="24" spans="1:47">
      <c r="A29" s="6" t="s">
        <v>154</v>
      </c>
      <c r="B29" s="6" t="s">
        <v>155</v>
      </c>
      <c r="C29" s="6" t="s">
        <v>48</v>
      </c>
      <c r="D29" s="7">
        <v>18</v>
      </c>
      <c r="E29" s="17">
        <v>88</v>
      </c>
      <c r="F29" s="17">
        <v>88</v>
      </c>
      <c r="G29" s="17">
        <v>62</v>
      </c>
      <c r="H29" s="17">
        <v>72</v>
      </c>
      <c r="I29" s="17">
        <v>79</v>
      </c>
      <c r="J29" s="17">
        <v>60</v>
      </c>
      <c r="K29" s="17">
        <v>68</v>
      </c>
      <c r="L29" s="17">
        <v>82</v>
      </c>
      <c r="M29" s="17">
        <v>92</v>
      </c>
      <c r="N29" s="17">
        <v>60</v>
      </c>
      <c r="O29" s="17">
        <v>86</v>
      </c>
      <c r="P29" s="17">
        <v>68</v>
      </c>
      <c r="Q29" s="17">
        <v>65</v>
      </c>
      <c r="R29" s="17">
        <v>65</v>
      </c>
      <c r="S29" s="17">
        <v>79</v>
      </c>
      <c r="T29" s="17">
        <v>76</v>
      </c>
      <c r="U29" s="17">
        <v>89</v>
      </c>
      <c r="V29" s="17">
        <v>79</v>
      </c>
      <c r="W29" s="7">
        <v>11.4</v>
      </c>
      <c r="X29" s="7">
        <v>7.6</v>
      </c>
      <c r="Y29" s="7">
        <v>3.6</v>
      </c>
      <c r="Z29" s="7">
        <v>8.8</v>
      </c>
      <c r="AA29" s="7">
        <v>2.9</v>
      </c>
      <c r="AB29" s="7">
        <v>3.5</v>
      </c>
      <c r="AC29" s="7">
        <v>5.4</v>
      </c>
      <c r="AD29" s="7">
        <v>6.4</v>
      </c>
      <c r="AE29" s="7">
        <v>8.4</v>
      </c>
      <c r="AF29" s="7">
        <v>5</v>
      </c>
      <c r="AG29" s="7">
        <v>1.8</v>
      </c>
      <c r="AH29" s="7">
        <v>14.4</v>
      </c>
      <c r="AI29" s="7">
        <v>5.25</v>
      </c>
      <c r="AJ29" s="7">
        <v>4.5</v>
      </c>
      <c r="AK29" s="7">
        <v>11.6</v>
      </c>
      <c r="AL29" s="7">
        <v>5.2</v>
      </c>
      <c r="AM29" s="7">
        <v>3.9</v>
      </c>
      <c r="AN29" s="7">
        <v>5.8</v>
      </c>
      <c r="AO29" s="7">
        <v>0</v>
      </c>
      <c r="AP29" s="7">
        <v>1313</v>
      </c>
      <c r="AQ29" s="15">
        <v>2.19904761904762</v>
      </c>
      <c r="AR29" s="16">
        <v>71.9904761904762</v>
      </c>
      <c r="AS29" s="7">
        <v>25</v>
      </c>
      <c r="AT29" s="7">
        <v>53</v>
      </c>
      <c r="AU29" s="7" t="s">
        <v>155</v>
      </c>
    </row>
    <row r="30" ht="24" spans="1:47">
      <c r="A30" s="6" t="s">
        <v>158</v>
      </c>
      <c r="B30" s="6" t="s">
        <v>159</v>
      </c>
      <c r="C30" s="6" t="s">
        <v>48</v>
      </c>
      <c r="D30" s="7">
        <v>18</v>
      </c>
      <c r="E30" s="17">
        <v>88</v>
      </c>
      <c r="F30" s="17">
        <v>86</v>
      </c>
      <c r="G30" s="17">
        <v>66</v>
      </c>
      <c r="H30" s="17">
        <v>77</v>
      </c>
      <c r="I30" s="17">
        <v>76</v>
      </c>
      <c r="J30" s="17">
        <v>60</v>
      </c>
      <c r="K30" s="17">
        <v>64</v>
      </c>
      <c r="L30" s="17">
        <v>77</v>
      </c>
      <c r="M30" s="17">
        <v>91</v>
      </c>
      <c r="N30" s="17">
        <v>60</v>
      </c>
      <c r="O30" s="17">
        <v>78</v>
      </c>
      <c r="P30" s="17">
        <v>68</v>
      </c>
      <c r="Q30" s="17">
        <v>63</v>
      </c>
      <c r="R30" s="17">
        <v>74</v>
      </c>
      <c r="S30" s="17">
        <v>78</v>
      </c>
      <c r="T30" s="17">
        <v>67</v>
      </c>
      <c r="U30" s="17">
        <v>73</v>
      </c>
      <c r="V30" s="17">
        <v>79</v>
      </c>
      <c r="W30" s="7">
        <v>11.4</v>
      </c>
      <c r="X30" s="7">
        <v>7.2</v>
      </c>
      <c r="Y30" s="7">
        <v>4.8</v>
      </c>
      <c r="Z30" s="7">
        <v>10.8</v>
      </c>
      <c r="AA30" s="7">
        <v>2.6</v>
      </c>
      <c r="AB30" s="7">
        <v>3.5</v>
      </c>
      <c r="AC30" s="7">
        <v>4.2</v>
      </c>
      <c r="AD30" s="7">
        <v>5.4</v>
      </c>
      <c r="AE30" s="7">
        <v>8.2</v>
      </c>
      <c r="AF30" s="7">
        <v>5</v>
      </c>
      <c r="AG30" s="7">
        <v>1.4</v>
      </c>
      <c r="AH30" s="7">
        <v>14.4</v>
      </c>
      <c r="AI30" s="7">
        <v>4.55</v>
      </c>
      <c r="AJ30" s="7">
        <v>7.2</v>
      </c>
      <c r="AK30" s="7">
        <v>11.2</v>
      </c>
      <c r="AL30" s="7">
        <v>3.4</v>
      </c>
      <c r="AM30" s="7">
        <v>2.3</v>
      </c>
      <c r="AN30" s="7">
        <v>5.8</v>
      </c>
      <c r="AO30" s="7">
        <v>0</v>
      </c>
      <c r="AP30" s="7">
        <v>52.5</v>
      </c>
      <c r="AQ30" s="15">
        <v>2.15904761904762</v>
      </c>
      <c r="AR30" s="16">
        <v>71.5904761904762</v>
      </c>
      <c r="AS30" s="7">
        <v>26</v>
      </c>
      <c r="AT30" s="7">
        <v>55</v>
      </c>
      <c r="AU30" s="7" t="s">
        <v>159</v>
      </c>
    </row>
    <row r="31" ht="24" spans="1:47">
      <c r="A31" s="6" t="s">
        <v>164</v>
      </c>
      <c r="B31" s="6" t="s">
        <v>165</v>
      </c>
      <c r="C31" s="6" t="s">
        <v>48</v>
      </c>
      <c r="D31" s="7">
        <v>18</v>
      </c>
      <c r="E31" s="17">
        <v>89</v>
      </c>
      <c r="F31" s="17">
        <v>96</v>
      </c>
      <c r="G31" s="17">
        <v>60</v>
      </c>
      <c r="H31" s="17">
        <v>61</v>
      </c>
      <c r="I31" s="17">
        <v>77</v>
      </c>
      <c r="J31" s="17">
        <v>64</v>
      </c>
      <c r="K31" s="17">
        <v>60</v>
      </c>
      <c r="L31" s="17">
        <v>78</v>
      </c>
      <c r="M31" s="17">
        <v>89</v>
      </c>
      <c r="N31" s="17">
        <v>62</v>
      </c>
      <c r="O31" s="17">
        <v>86</v>
      </c>
      <c r="P31" s="17">
        <v>64</v>
      </c>
      <c r="Q31" s="17">
        <v>64</v>
      </c>
      <c r="R31" s="17">
        <v>70</v>
      </c>
      <c r="S31" s="17">
        <v>77</v>
      </c>
      <c r="T31" s="17">
        <v>77</v>
      </c>
      <c r="U31" s="17">
        <v>77</v>
      </c>
      <c r="V31" s="17">
        <v>84</v>
      </c>
      <c r="W31" s="7">
        <v>11.7</v>
      </c>
      <c r="X31" s="7">
        <v>9.2</v>
      </c>
      <c r="Y31" s="7">
        <v>3</v>
      </c>
      <c r="Z31" s="7">
        <v>4.4</v>
      </c>
      <c r="AA31" s="7">
        <v>2.7</v>
      </c>
      <c r="AB31" s="7">
        <v>4.9</v>
      </c>
      <c r="AC31" s="7">
        <v>3</v>
      </c>
      <c r="AD31" s="7">
        <v>5.6</v>
      </c>
      <c r="AE31" s="7">
        <v>7.8</v>
      </c>
      <c r="AF31" s="7">
        <v>6</v>
      </c>
      <c r="AG31" s="7">
        <v>1.8</v>
      </c>
      <c r="AH31" s="7">
        <v>11.2</v>
      </c>
      <c r="AI31" s="7">
        <v>4.9</v>
      </c>
      <c r="AJ31" s="7">
        <v>6</v>
      </c>
      <c r="AK31" s="7">
        <v>10.8</v>
      </c>
      <c r="AL31" s="7">
        <v>5.4</v>
      </c>
      <c r="AM31" s="7">
        <v>2.7</v>
      </c>
      <c r="AN31" s="7">
        <v>6.8</v>
      </c>
      <c r="AO31" s="7">
        <v>0</v>
      </c>
      <c r="AP31" s="7">
        <v>52.5</v>
      </c>
      <c r="AQ31" s="15">
        <v>2.0552380952381</v>
      </c>
      <c r="AR31" s="16">
        <v>70.552380952381</v>
      </c>
      <c r="AS31" s="7">
        <v>27</v>
      </c>
      <c r="AT31" s="7">
        <v>58</v>
      </c>
      <c r="AU31" s="7" t="s">
        <v>165</v>
      </c>
    </row>
    <row r="32" ht="24" spans="1:47">
      <c r="A32" s="6" t="s">
        <v>166</v>
      </c>
      <c r="B32" s="6" t="s">
        <v>167</v>
      </c>
      <c r="C32" s="6" t="s">
        <v>48</v>
      </c>
      <c r="D32" s="7">
        <v>18</v>
      </c>
      <c r="E32" s="17">
        <v>88</v>
      </c>
      <c r="F32" s="17">
        <v>86</v>
      </c>
      <c r="G32" s="17">
        <v>60</v>
      </c>
      <c r="H32" s="17">
        <v>76</v>
      </c>
      <c r="I32" s="17">
        <v>79</v>
      </c>
      <c r="J32" s="17">
        <v>67</v>
      </c>
      <c r="K32" s="17">
        <v>60</v>
      </c>
      <c r="L32" s="17">
        <v>78</v>
      </c>
      <c r="M32" s="17">
        <v>82</v>
      </c>
      <c r="N32" s="17">
        <v>60</v>
      </c>
      <c r="O32" s="17">
        <v>64</v>
      </c>
      <c r="P32" s="17">
        <v>68</v>
      </c>
      <c r="Q32" s="17">
        <v>61</v>
      </c>
      <c r="R32" s="17">
        <v>66</v>
      </c>
      <c r="S32" s="17">
        <v>74</v>
      </c>
      <c r="T32" s="17">
        <v>74</v>
      </c>
      <c r="U32" s="17">
        <v>73</v>
      </c>
      <c r="V32" s="17">
        <v>81</v>
      </c>
      <c r="W32" s="7">
        <v>11.4</v>
      </c>
      <c r="X32" s="7">
        <v>7.2</v>
      </c>
      <c r="Y32" s="7">
        <v>3</v>
      </c>
      <c r="Z32" s="7">
        <v>10.4</v>
      </c>
      <c r="AA32" s="7">
        <v>2.9</v>
      </c>
      <c r="AB32" s="7">
        <v>5.95</v>
      </c>
      <c r="AC32" s="7">
        <v>3</v>
      </c>
      <c r="AD32" s="7">
        <v>5.6</v>
      </c>
      <c r="AE32" s="7">
        <v>6.4</v>
      </c>
      <c r="AF32" s="7">
        <v>5</v>
      </c>
      <c r="AG32" s="7">
        <v>0.7</v>
      </c>
      <c r="AH32" s="7">
        <v>14.4</v>
      </c>
      <c r="AI32" s="7">
        <v>3.85</v>
      </c>
      <c r="AJ32" s="7">
        <v>4.8</v>
      </c>
      <c r="AK32" s="7">
        <v>9.6</v>
      </c>
      <c r="AL32" s="7">
        <v>4.8</v>
      </c>
      <c r="AM32" s="7">
        <v>2.3</v>
      </c>
      <c r="AN32" s="7">
        <v>6.2</v>
      </c>
      <c r="AO32" s="7">
        <v>0</v>
      </c>
      <c r="AP32" s="7">
        <v>52.5</v>
      </c>
      <c r="AQ32" s="15">
        <v>2.04761904761905</v>
      </c>
      <c r="AR32" s="16">
        <v>70.4761904761905</v>
      </c>
      <c r="AS32" s="7">
        <v>28</v>
      </c>
      <c r="AT32" s="7">
        <v>59</v>
      </c>
      <c r="AU32" s="7" t="s">
        <v>167</v>
      </c>
    </row>
    <row r="33" ht="24" spans="1:47">
      <c r="A33" s="6" t="s">
        <v>170</v>
      </c>
      <c r="B33" s="6" t="s">
        <v>171</v>
      </c>
      <c r="C33" s="6" t="s">
        <v>48</v>
      </c>
      <c r="D33" s="7">
        <v>18</v>
      </c>
      <c r="E33" s="17">
        <v>88</v>
      </c>
      <c r="F33" s="17">
        <v>93</v>
      </c>
      <c r="G33" s="17">
        <v>60</v>
      </c>
      <c r="H33" s="17">
        <v>70</v>
      </c>
      <c r="I33" s="17">
        <v>82</v>
      </c>
      <c r="J33" s="17">
        <v>82</v>
      </c>
      <c r="K33" s="17">
        <v>75</v>
      </c>
      <c r="L33" s="17">
        <v>60</v>
      </c>
      <c r="M33" s="17">
        <v>67</v>
      </c>
      <c r="N33" s="17">
        <v>62</v>
      </c>
      <c r="O33" s="17">
        <v>70</v>
      </c>
      <c r="P33" s="17">
        <v>67</v>
      </c>
      <c r="Q33" s="17">
        <v>71</v>
      </c>
      <c r="R33" s="17">
        <v>52</v>
      </c>
      <c r="S33" s="17">
        <v>61</v>
      </c>
      <c r="T33" s="17">
        <v>61</v>
      </c>
      <c r="U33" s="17">
        <v>75</v>
      </c>
      <c r="V33" s="17">
        <v>75</v>
      </c>
      <c r="W33" s="7">
        <v>11.4</v>
      </c>
      <c r="X33" s="7">
        <v>8.6</v>
      </c>
      <c r="Y33" s="7">
        <v>3</v>
      </c>
      <c r="Z33" s="7">
        <v>8</v>
      </c>
      <c r="AA33" s="7">
        <v>3.2</v>
      </c>
      <c r="AB33" s="7">
        <v>11.2</v>
      </c>
      <c r="AC33" s="7">
        <v>7.5</v>
      </c>
      <c r="AD33" s="7">
        <v>2</v>
      </c>
      <c r="AE33" s="7">
        <v>3.4</v>
      </c>
      <c r="AF33" s="7">
        <v>6</v>
      </c>
      <c r="AG33" s="7">
        <v>1</v>
      </c>
      <c r="AH33" s="7">
        <v>13.6</v>
      </c>
      <c r="AI33" s="7">
        <v>7.35</v>
      </c>
      <c r="AJ33" s="7">
        <v>0</v>
      </c>
      <c r="AK33" s="7">
        <v>4.4</v>
      </c>
      <c r="AL33" s="7">
        <v>2.2</v>
      </c>
      <c r="AM33" s="7">
        <v>2.5</v>
      </c>
      <c r="AN33" s="7">
        <v>5</v>
      </c>
      <c r="AO33" s="7">
        <v>1</v>
      </c>
      <c r="AP33" s="7">
        <v>52.5</v>
      </c>
      <c r="AQ33" s="15">
        <v>1.91142857142857</v>
      </c>
      <c r="AR33" s="16">
        <v>69.1142857142857</v>
      </c>
      <c r="AS33" s="7">
        <v>29</v>
      </c>
      <c r="AT33" s="7">
        <v>61</v>
      </c>
      <c r="AU33" s="7" t="s">
        <v>171</v>
      </c>
    </row>
    <row r="34" ht="24" spans="1:47">
      <c r="A34" s="6" t="s">
        <v>172</v>
      </c>
      <c r="B34" s="6" t="s">
        <v>173</v>
      </c>
      <c r="C34" s="6" t="s">
        <v>48</v>
      </c>
      <c r="D34" s="7">
        <v>18</v>
      </c>
      <c r="E34" s="17">
        <v>70</v>
      </c>
      <c r="F34" s="17">
        <v>92</v>
      </c>
      <c r="G34" s="17">
        <v>67</v>
      </c>
      <c r="H34" s="17">
        <v>70</v>
      </c>
      <c r="I34" s="17">
        <v>76</v>
      </c>
      <c r="J34" s="17">
        <v>60</v>
      </c>
      <c r="K34" s="17">
        <v>60</v>
      </c>
      <c r="L34" s="17">
        <v>75</v>
      </c>
      <c r="M34" s="17">
        <v>64</v>
      </c>
      <c r="N34" s="17">
        <v>64</v>
      </c>
      <c r="O34" s="17">
        <v>53</v>
      </c>
      <c r="P34" s="17">
        <v>66</v>
      </c>
      <c r="Q34" s="17">
        <v>62</v>
      </c>
      <c r="R34" s="17">
        <v>68</v>
      </c>
      <c r="S34" s="17">
        <v>71</v>
      </c>
      <c r="T34" s="17">
        <v>80</v>
      </c>
      <c r="U34" s="17">
        <v>70</v>
      </c>
      <c r="V34" s="17">
        <v>80</v>
      </c>
      <c r="W34" s="7">
        <v>6</v>
      </c>
      <c r="X34" s="7">
        <v>8.4</v>
      </c>
      <c r="Y34" s="7">
        <v>5.1</v>
      </c>
      <c r="Z34" s="7">
        <v>8</v>
      </c>
      <c r="AA34" s="7">
        <v>2.6</v>
      </c>
      <c r="AB34" s="7">
        <v>3.5</v>
      </c>
      <c r="AC34" s="7">
        <v>3</v>
      </c>
      <c r="AD34" s="7">
        <v>5</v>
      </c>
      <c r="AE34" s="7">
        <v>2.8</v>
      </c>
      <c r="AF34" s="7">
        <v>7</v>
      </c>
      <c r="AG34" s="7">
        <v>0</v>
      </c>
      <c r="AH34" s="7">
        <v>12.8</v>
      </c>
      <c r="AI34" s="7">
        <v>4.2</v>
      </c>
      <c r="AJ34" s="7">
        <v>5.4</v>
      </c>
      <c r="AK34" s="7">
        <v>8.4</v>
      </c>
      <c r="AL34" s="7">
        <v>6</v>
      </c>
      <c r="AM34" s="7">
        <v>2</v>
      </c>
      <c r="AN34" s="7">
        <v>6</v>
      </c>
      <c r="AO34" s="7">
        <v>1</v>
      </c>
      <c r="AP34" s="7">
        <v>52.5</v>
      </c>
      <c r="AQ34" s="15">
        <v>1.83238095238095</v>
      </c>
      <c r="AR34" s="16">
        <v>68.3238095238095</v>
      </c>
      <c r="AS34" s="7">
        <v>30</v>
      </c>
      <c r="AT34" s="7">
        <v>62</v>
      </c>
      <c r="AU34" s="7" t="s">
        <v>173</v>
      </c>
    </row>
    <row r="35" ht="24" spans="1:47">
      <c r="A35" s="6" t="s">
        <v>174</v>
      </c>
      <c r="B35" s="6" t="s">
        <v>175</v>
      </c>
      <c r="C35" s="6" t="s">
        <v>48</v>
      </c>
      <c r="D35" s="7" t="s">
        <v>176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20" t="s">
        <v>115</v>
      </c>
      <c r="AP35" s="20">
        <v>59.5</v>
      </c>
      <c r="AQ35" s="21">
        <v>1.73781512605042</v>
      </c>
      <c r="AR35" s="21">
        <v>67.3781512605042</v>
      </c>
      <c r="AS35" s="7">
        <v>31</v>
      </c>
      <c r="AT35" s="7">
        <v>63</v>
      </c>
      <c r="AU35" s="20" t="s">
        <v>175</v>
      </c>
    </row>
    <row r="36" ht="24" spans="1:47">
      <c r="A36" s="6" t="s">
        <v>177</v>
      </c>
      <c r="B36" s="6" t="s">
        <v>178</v>
      </c>
      <c r="C36" s="6" t="s">
        <v>48</v>
      </c>
      <c r="D36" s="7">
        <v>18</v>
      </c>
      <c r="E36" s="17">
        <v>70</v>
      </c>
      <c r="F36" s="17">
        <v>96</v>
      </c>
      <c r="G36" s="17">
        <v>60</v>
      </c>
      <c r="H36" s="17">
        <v>63</v>
      </c>
      <c r="I36" s="17">
        <v>76</v>
      </c>
      <c r="J36" s="17">
        <v>60</v>
      </c>
      <c r="K36" s="17">
        <v>60</v>
      </c>
      <c r="L36" s="17">
        <v>65</v>
      </c>
      <c r="M36" s="17">
        <v>78</v>
      </c>
      <c r="N36" s="17">
        <v>60</v>
      </c>
      <c r="O36" s="17">
        <v>48</v>
      </c>
      <c r="P36" s="17">
        <v>69</v>
      </c>
      <c r="Q36" s="17">
        <v>60</v>
      </c>
      <c r="R36" s="17">
        <v>68</v>
      </c>
      <c r="S36" s="17">
        <v>63</v>
      </c>
      <c r="T36" s="17">
        <v>73</v>
      </c>
      <c r="U36" s="17">
        <v>60</v>
      </c>
      <c r="V36" s="17">
        <v>74</v>
      </c>
      <c r="W36" s="7">
        <v>6</v>
      </c>
      <c r="X36" s="7">
        <v>9.2</v>
      </c>
      <c r="Y36" s="7">
        <v>3</v>
      </c>
      <c r="Z36" s="7">
        <v>5.2</v>
      </c>
      <c r="AA36" s="7">
        <v>2.6</v>
      </c>
      <c r="AB36" s="7">
        <v>3.5</v>
      </c>
      <c r="AC36" s="7">
        <v>3</v>
      </c>
      <c r="AD36" s="7">
        <v>3</v>
      </c>
      <c r="AE36" s="7">
        <v>5.6</v>
      </c>
      <c r="AF36" s="7">
        <v>5</v>
      </c>
      <c r="AG36" s="7">
        <v>0</v>
      </c>
      <c r="AH36" s="7">
        <v>15.2</v>
      </c>
      <c r="AI36" s="7">
        <v>3.5</v>
      </c>
      <c r="AJ36" s="7">
        <v>5.4</v>
      </c>
      <c r="AK36" s="7">
        <v>5.2</v>
      </c>
      <c r="AL36" s="7">
        <v>4.6</v>
      </c>
      <c r="AM36" s="7">
        <v>1</v>
      </c>
      <c r="AN36" s="7">
        <v>4.8</v>
      </c>
      <c r="AO36" s="7">
        <v>1</v>
      </c>
      <c r="AP36" s="7">
        <v>52.5</v>
      </c>
      <c r="AQ36" s="15">
        <v>1.63428571428571</v>
      </c>
      <c r="AR36" s="16">
        <v>66.3428571428571</v>
      </c>
      <c r="AS36" s="7">
        <v>32</v>
      </c>
      <c r="AT36" s="7">
        <v>64</v>
      </c>
      <c r="AU36" s="7" t="s">
        <v>178</v>
      </c>
    </row>
    <row r="37" ht="24" spans="1:47">
      <c r="A37" s="6" t="s">
        <v>181</v>
      </c>
      <c r="B37" s="6" t="s">
        <v>182</v>
      </c>
      <c r="C37" s="6" t="s">
        <v>48</v>
      </c>
      <c r="D37" s="7">
        <v>18</v>
      </c>
      <c r="E37" s="17">
        <v>70</v>
      </c>
      <c r="F37" s="17">
        <v>91</v>
      </c>
      <c r="G37" s="17">
        <v>60</v>
      </c>
      <c r="H37" s="17">
        <v>63</v>
      </c>
      <c r="I37" s="17">
        <v>69</v>
      </c>
      <c r="J37" s="17">
        <v>60</v>
      </c>
      <c r="K37" s="17">
        <v>60</v>
      </c>
      <c r="L37" s="17">
        <v>75</v>
      </c>
      <c r="M37" s="17">
        <v>60</v>
      </c>
      <c r="N37" s="17">
        <v>60</v>
      </c>
      <c r="O37" s="17">
        <v>32</v>
      </c>
      <c r="P37" s="17">
        <v>65</v>
      </c>
      <c r="Q37" s="17">
        <v>49</v>
      </c>
      <c r="R37" s="17">
        <v>61</v>
      </c>
      <c r="S37" s="17">
        <v>73</v>
      </c>
      <c r="T37" s="17">
        <v>77</v>
      </c>
      <c r="U37" s="17">
        <v>69</v>
      </c>
      <c r="V37" s="17">
        <v>80</v>
      </c>
      <c r="W37" s="7">
        <v>6</v>
      </c>
      <c r="X37" s="7">
        <v>8.2</v>
      </c>
      <c r="Y37" s="7">
        <v>3</v>
      </c>
      <c r="Z37" s="7">
        <v>5.2</v>
      </c>
      <c r="AA37" s="7">
        <v>1.9</v>
      </c>
      <c r="AB37" s="7">
        <v>3.5</v>
      </c>
      <c r="AC37" s="7">
        <v>3</v>
      </c>
      <c r="AD37" s="7">
        <v>5</v>
      </c>
      <c r="AE37" s="7">
        <v>2</v>
      </c>
      <c r="AF37" s="7">
        <v>5</v>
      </c>
      <c r="AG37" s="7">
        <v>0</v>
      </c>
      <c r="AH37" s="7">
        <v>12</v>
      </c>
      <c r="AI37" s="7">
        <v>0</v>
      </c>
      <c r="AJ37" s="7">
        <v>3.3</v>
      </c>
      <c r="AK37" s="7">
        <v>9.2</v>
      </c>
      <c r="AL37" s="7">
        <v>5.4</v>
      </c>
      <c r="AM37" s="7">
        <v>1.9</v>
      </c>
      <c r="AN37" s="7">
        <v>6</v>
      </c>
      <c r="AO37" s="7">
        <v>2</v>
      </c>
      <c r="AP37" s="7">
        <v>52.5</v>
      </c>
      <c r="AQ37" s="15">
        <v>1.5352380952381</v>
      </c>
      <c r="AR37" s="16">
        <v>65.352380952381</v>
      </c>
      <c r="AS37" s="7">
        <v>33</v>
      </c>
      <c r="AT37" s="7">
        <v>66</v>
      </c>
      <c r="AU37" s="7" t="s">
        <v>182</v>
      </c>
    </row>
    <row r="38" ht="24" spans="1:47">
      <c r="A38" s="6" t="s">
        <v>183</v>
      </c>
      <c r="B38" s="6" t="s">
        <v>184</v>
      </c>
      <c r="C38" s="6" t="s">
        <v>48</v>
      </c>
      <c r="D38" s="7">
        <v>18</v>
      </c>
      <c r="E38" s="17">
        <v>70</v>
      </c>
      <c r="F38" s="17">
        <v>91</v>
      </c>
      <c r="G38" s="17">
        <v>60</v>
      </c>
      <c r="H38" s="17">
        <v>63</v>
      </c>
      <c r="I38" s="17">
        <v>78</v>
      </c>
      <c r="J38" s="17">
        <v>60</v>
      </c>
      <c r="K38" s="17">
        <v>60</v>
      </c>
      <c r="L38" s="17">
        <v>75</v>
      </c>
      <c r="M38" s="17">
        <v>66</v>
      </c>
      <c r="N38" s="17">
        <v>60</v>
      </c>
      <c r="O38" s="17">
        <v>51</v>
      </c>
      <c r="P38" s="17">
        <v>60</v>
      </c>
      <c r="Q38" s="17">
        <v>51</v>
      </c>
      <c r="R38" s="17">
        <v>60</v>
      </c>
      <c r="S38" s="17">
        <v>75</v>
      </c>
      <c r="T38" s="17">
        <v>63</v>
      </c>
      <c r="U38" s="17">
        <v>70</v>
      </c>
      <c r="V38" s="17">
        <v>78</v>
      </c>
      <c r="W38" s="7">
        <v>6</v>
      </c>
      <c r="X38" s="7">
        <v>8.2</v>
      </c>
      <c r="Y38" s="7">
        <v>3</v>
      </c>
      <c r="Z38" s="7">
        <v>5.2</v>
      </c>
      <c r="AA38" s="7">
        <v>2.8</v>
      </c>
      <c r="AB38" s="7">
        <v>3.5</v>
      </c>
      <c r="AC38" s="7">
        <v>3</v>
      </c>
      <c r="AD38" s="7">
        <v>5</v>
      </c>
      <c r="AE38" s="7">
        <v>3.2</v>
      </c>
      <c r="AF38" s="7">
        <v>5</v>
      </c>
      <c r="AG38" s="7">
        <v>0</v>
      </c>
      <c r="AH38" s="7">
        <v>8</v>
      </c>
      <c r="AI38" s="7">
        <v>0</v>
      </c>
      <c r="AJ38" s="7">
        <v>3</v>
      </c>
      <c r="AK38" s="7">
        <v>10</v>
      </c>
      <c r="AL38" s="7">
        <v>2.6</v>
      </c>
      <c r="AM38" s="7">
        <v>2</v>
      </c>
      <c r="AN38" s="7">
        <v>5.6</v>
      </c>
      <c r="AO38" s="7">
        <v>2</v>
      </c>
      <c r="AP38" s="7">
        <v>52.5</v>
      </c>
      <c r="AQ38" s="15">
        <v>1.44952380952381</v>
      </c>
      <c r="AR38" s="16">
        <v>64.4952380952381</v>
      </c>
      <c r="AS38" s="7">
        <v>34</v>
      </c>
      <c r="AT38" s="7">
        <v>67</v>
      </c>
      <c r="AU38" s="7" t="s">
        <v>184</v>
      </c>
    </row>
    <row r="39" ht="24" spans="1:47">
      <c r="A39" s="6" t="s">
        <v>185</v>
      </c>
      <c r="B39" s="6" t="s">
        <v>186</v>
      </c>
      <c r="C39" s="6" t="s">
        <v>48</v>
      </c>
      <c r="D39" s="7">
        <v>18</v>
      </c>
      <c r="E39" s="17">
        <v>68</v>
      </c>
      <c r="F39" s="17">
        <v>91</v>
      </c>
      <c r="G39" s="17">
        <v>60</v>
      </c>
      <c r="H39" s="17">
        <v>60</v>
      </c>
      <c r="I39" s="17">
        <v>68</v>
      </c>
      <c r="J39" s="17">
        <v>60</v>
      </c>
      <c r="K39" s="17">
        <v>60</v>
      </c>
      <c r="L39" s="17">
        <v>62</v>
      </c>
      <c r="M39" s="17">
        <v>60</v>
      </c>
      <c r="N39" s="17">
        <v>60</v>
      </c>
      <c r="O39" s="17">
        <v>47</v>
      </c>
      <c r="P39" s="17">
        <v>60</v>
      </c>
      <c r="Q39" s="17">
        <v>62</v>
      </c>
      <c r="R39" s="17">
        <v>51</v>
      </c>
      <c r="S39" s="17">
        <v>61</v>
      </c>
      <c r="T39" s="17">
        <v>63</v>
      </c>
      <c r="U39" s="17">
        <v>71</v>
      </c>
      <c r="V39" s="17">
        <v>71</v>
      </c>
      <c r="W39" s="7">
        <v>5.4</v>
      </c>
      <c r="X39" s="7">
        <v>8.2</v>
      </c>
      <c r="Y39" s="7">
        <v>3</v>
      </c>
      <c r="Z39" s="7">
        <v>4</v>
      </c>
      <c r="AA39" s="7">
        <v>1.8</v>
      </c>
      <c r="AB39" s="7">
        <v>3.5</v>
      </c>
      <c r="AC39" s="7">
        <v>3</v>
      </c>
      <c r="AD39" s="7">
        <v>2.4</v>
      </c>
      <c r="AE39" s="7">
        <v>2</v>
      </c>
      <c r="AF39" s="7">
        <v>5</v>
      </c>
      <c r="AG39" s="7">
        <v>0</v>
      </c>
      <c r="AH39" s="7">
        <v>8</v>
      </c>
      <c r="AI39" s="7">
        <v>4.2</v>
      </c>
      <c r="AJ39" s="7">
        <v>0</v>
      </c>
      <c r="AK39" s="7">
        <v>4.4</v>
      </c>
      <c r="AL39" s="7">
        <v>2.6</v>
      </c>
      <c r="AM39" s="7">
        <v>2.1</v>
      </c>
      <c r="AN39" s="7">
        <v>4.2</v>
      </c>
      <c r="AO39" s="7">
        <v>2</v>
      </c>
      <c r="AP39" s="7">
        <v>52.5</v>
      </c>
      <c r="AQ39" s="15">
        <v>1.2152380952381</v>
      </c>
      <c r="AR39" s="16">
        <v>62.152380952381</v>
      </c>
      <c r="AS39" s="7">
        <v>35</v>
      </c>
      <c r="AT39" s="7">
        <v>68</v>
      </c>
      <c r="AU39" s="7" t="s">
        <v>186</v>
      </c>
    </row>
    <row r="40" ht="24" spans="1:47">
      <c r="A40" s="6" t="s">
        <v>187</v>
      </c>
      <c r="B40" s="6" t="s">
        <v>188</v>
      </c>
      <c r="C40" s="6" t="s">
        <v>48</v>
      </c>
      <c r="D40" s="7">
        <v>18</v>
      </c>
      <c r="E40" s="17">
        <v>68</v>
      </c>
      <c r="F40" s="17">
        <v>60</v>
      </c>
      <c r="G40" s="17">
        <v>60</v>
      </c>
      <c r="H40" s="17">
        <v>63</v>
      </c>
      <c r="I40" s="17">
        <v>66</v>
      </c>
      <c r="J40" s="17">
        <v>60</v>
      </c>
      <c r="K40" s="17">
        <v>60</v>
      </c>
      <c r="L40" s="17">
        <v>60</v>
      </c>
      <c r="M40" s="17">
        <v>80</v>
      </c>
      <c r="N40" s="17">
        <v>60</v>
      </c>
      <c r="O40" s="17">
        <v>16</v>
      </c>
      <c r="P40" s="17">
        <v>62</v>
      </c>
      <c r="Q40" s="17">
        <v>47</v>
      </c>
      <c r="R40" s="17">
        <v>54</v>
      </c>
      <c r="S40" s="17">
        <v>61</v>
      </c>
      <c r="T40" s="17">
        <v>60</v>
      </c>
      <c r="U40" s="17">
        <v>60</v>
      </c>
      <c r="V40" s="17">
        <v>73</v>
      </c>
      <c r="W40" s="7">
        <v>5.4</v>
      </c>
      <c r="X40" s="7">
        <v>2</v>
      </c>
      <c r="Y40" s="7">
        <v>3</v>
      </c>
      <c r="Z40" s="7">
        <v>5.2</v>
      </c>
      <c r="AA40" s="7">
        <v>1.6</v>
      </c>
      <c r="AB40" s="7">
        <v>3.5</v>
      </c>
      <c r="AC40" s="7">
        <v>3</v>
      </c>
      <c r="AD40" s="7">
        <v>2</v>
      </c>
      <c r="AE40" s="7">
        <v>6</v>
      </c>
      <c r="AF40" s="7">
        <v>5</v>
      </c>
      <c r="AG40" s="7">
        <v>0</v>
      </c>
      <c r="AH40" s="7">
        <v>9.6</v>
      </c>
      <c r="AI40" s="7">
        <v>0</v>
      </c>
      <c r="AJ40" s="7">
        <v>0</v>
      </c>
      <c r="AK40" s="7">
        <v>4.4</v>
      </c>
      <c r="AL40" s="7">
        <v>2</v>
      </c>
      <c r="AM40" s="7">
        <v>1</v>
      </c>
      <c r="AN40" s="7">
        <v>4.6</v>
      </c>
      <c r="AO40" s="7">
        <v>3</v>
      </c>
      <c r="AP40" s="7">
        <v>52.5</v>
      </c>
      <c r="AQ40" s="15">
        <v>1.11047619047619</v>
      </c>
      <c r="AR40" s="16">
        <v>61.1047619047619</v>
      </c>
      <c r="AS40" s="7">
        <v>36</v>
      </c>
      <c r="AT40" s="7">
        <v>69</v>
      </c>
      <c r="AU40" s="7" t="s">
        <v>188</v>
      </c>
    </row>
  </sheetData>
  <mergeCells count="1">
    <mergeCell ref="A1:AU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U37"/>
  <sheetViews>
    <sheetView topLeftCell="W3" workbookViewId="0">
      <selection activeCell="AS5" sqref="AS5:AS37"/>
    </sheetView>
  </sheetViews>
  <sheetFormatPr defaultColWidth="9" defaultRowHeight="13.5"/>
  <sheetData>
    <row r="1" spans="1:44">
      <c r="A1" s="4" t="s">
        <v>0</v>
      </c>
      <c r="AO1" s="18"/>
      <c r="AP1" s="18"/>
      <c r="AQ1" s="3"/>
      <c r="AR1" s="3"/>
    </row>
    <row r="2" spans="41:44">
      <c r="AO2" s="18"/>
      <c r="AP2" s="18"/>
      <c r="AQ2" s="3"/>
      <c r="AR2" s="3"/>
    </row>
    <row r="3" s="1" customFormat="1" ht="47" customHeight="1" spans="5:44">
      <c r="E3" s="1">
        <v>3</v>
      </c>
      <c r="F3" s="1">
        <v>2</v>
      </c>
      <c r="G3" s="1">
        <v>3</v>
      </c>
      <c r="H3" s="1">
        <v>4</v>
      </c>
      <c r="I3" s="1">
        <v>1</v>
      </c>
      <c r="J3" s="1">
        <v>3.5</v>
      </c>
      <c r="K3" s="1">
        <v>3</v>
      </c>
      <c r="L3" s="1">
        <v>2</v>
      </c>
      <c r="M3" s="1">
        <v>2</v>
      </c>
      <c r="N3" s="1">
        <v>5</v>
      </c>
      <c r="O3" s="1">
        <v>0.5</v>
      </c>
      <c r="P3" s="1">
        <v>8</v>
      </c>
      <c r="Q3" s="1">
        <v>3.5</v>
      </c>
      <c r="R3" s="1">
        <v>3</v>
      </c>
      <c r="S3" s="1">
        <v>4</v>
      </c>
      <c r="T3" s="1">
        <v>2</v>
      </c>
      <c r="U3" s="1">
        <v>1</v>
      </c>
      <c r="V3" s="1">
        <v>2</v>
      </c>
      <c r="W3" s="1" t="s">
        <v>1</v>
      </c>
      <c r="X3" s="1" t="s">
        <v>2</v>
      </c>
      <c r="Y3" s="1" t="s">
        <v>3</v>
      </c>
      <c r="Z3" s="1" t="s">
        <v>4</v>
      </c>
      <c r="AA3" s="1" t="s">
        <v>5</v>
      </c>
      <c r="AB3" s="1" t="s">
        <v>6</v>
      </c>
      <c r="AC3" s="1" t="s">
        <v>7</v>
      </c>
      <c r="AD3" s="1" t="s">
        <v>8</v>
      </c>
      <c r="AE3" s="1" t="s">
        <v>9</v>
      </c>
      <c r="AF3" s="1" t="s">
        <v>10</v>
      </c>
      <c r="AG3" s="1" t="s">
        <v>11</v>
      </c>
      <c r="AH3" s="1" t="s">
        <v>12</v>
      </c>
      <c r="AI3" s="1" t="s">
        <v>13</v>
      </c>
      <c r="AJ3" s="1" t="s">
        <v>14</v>
      </c>
      <c r="AK3" s="1" t="s">
        <v>15</v>
      </c>
      <c r="AL3" s="1" t="s">
        <v>16</v>
      </c>
      <c r="AM3" s="1" t="s">
        <v>17</v>
      </c>
      <c r="AN3" s="1" t="s">
        <v>18</v>
      </c>
      <c r="AQ3" s="12"/>
      <c r="AR3" s="12"/>
    </row>
    <row r="4" ht="120" spans="1:47">
      <c r="A4" s="5" t="s">
        <v>19</v>
      </c>
      <c r="B4" s="5" t="s">
        <v>20</v>
      </c>
      <c r="C4" s="5" t="s">
        <v>21</v>
      </c>
      <c r="D4" s="5" t="s">
        <v>22</v>
      </c>
      <c r="E4" s="5" t="s">
        <v>23</v>
      </c>
      <c r="F4" s="5" t="s">
        <v>24</v>
      </c>
      <c r="G4" s="5" t="s">
        <v>25</v>
      </c>
      <c r="H4" s="5" t="s">
        <v>26</v>
      </c>
      <c r="I4" s="5" t="s">
        <v>27</v>
      </c>
      <c r="J4" s="5" t="s">
        <v>28</v>
      </c>
      <c r="K4" s="5" t="s">
        <v>29</v>
      </c>
      <c r="L4" s="5" t="s">
        <v>30</v>
      </c>
      <c r="M4" s="5" t="s">
        <v>31</v>
      </c>
      <c r="N4" s="5" t="s">
        <v>32</v>
      </c>
      <c r="O4" s="5" t="s">
        <v>33</v>
      </c>
      <c r="P4" s="5" t="s">
        <v>34</v>
      </c>
      <c r="Q4" s="5" t="s">
        <v>35</v>
      </c>
      <c r="R4" s="5" t="s">
        <v>36</v>
      </c>
      <c r="S4" s="5" t="s">
        <v>37</v>
      </c>
      <c r="T4" s="5" t="s">
        <v>38</v>
      </c>
      <c r="U4" s="5" t="s">
        <v>39</v>
      </c>
      <c r="V4" s="5" t="s">
        <v>40</v>
      </c>
      <c r="W4" s="5" t="s">
        <v>23</v>
      </c>
      <c r="X4" s="5" t="s">
        <v>24</v>
      </c>
      <c r="Y4" s="5" t="s">
        <v>25</v>
      </c>
      <c r="Z4" s="5" t="s">
        <v>26</v>
      </c>
      <c r="AA4" s="5" t="s">
        <v>27</v>
      </c>
      <c r="AB4" s="5" t="s">
        <v>28</v>
      </c>
      <c r="AC4" s="5" t="s">
        <v>29</v>
      </c>
      <c r="AD4" s="5" t="s">
        <v>30</v>
      </c>
      <c r="AE4" s="5" t="s">
        <v>31</v>
      </c>
      <c r="AF4" s="5" t="s">
        <v>32</v>
      </c>
      <c r="AG4" s="5" t="s">
        <v>33</v>
      </c>
      <c r="AH4" s="5" t="s">
        <v>34</v>
      </c>
      <c r="AI4" s="5" t="s">
        <v>35</v>
      </c>
      <c r="AJ4" s="5" t="s">
        <v>36</v>
      </c>
      <c r="AK4" s="5" t="s">
        <v>37</v>
      </c>
      <c r="AL4" s="5" t="s">
        <v>38</v>
      </c>
      <c r="AM4" s="5" t="s">
        <v>39</v>
      </c>
      <c r="AN4" s="5" t="s">
        <v>40</v>
      </c>
      <c r="AO4" s="5" t="s">
        <v>41</v>
      </c>
      <c r="AP4" s="5" t="s">
        <v>42</v>
      </c>
      <c r="AQ4" s="14" t="s">
        <v>43</v>
      </c>
      <c r="AR4" s="14" t="s">
        <v>44</v>
      </c>
      <c r="AS4" s="5" t="s">
        <v>189</v>
      </c>
      <c r="AT4" s="5" t="s">
        <v>45</v>
      </c>
      <c r="AU4" s="5" t="s">
        <v>20</v>
      </c>
    </row>
    <row r="5" ht="24" spans="1:47">
      <c r="A5" s="6" t="s">
        <v>49</v>
      </c>
      <c r="B5" s="6" t="s">
        <v>50</v>
      </c>
      <c r="C5" s="6" t="s">
        <v>51</v>
      </c>
      <c r="D5" s="7">
        <v>18</v>
      </c>
      <c r="E5" s="17">
        <v>89</v>
      </c>
      <c r="F5" s="17">
        <v>97</v>
      </c>
      <c r="G5" s="17">
        <v>90</v>
      </c>
      <c r="H5" s="17">
        <v>87</v>
      </c>
      <c r="I5" s="17">
        <v>80</v>
      </c>
      <c r="J5" s="17">
        <v>77</v>
      </c>
      <c r="K5" s="17">
        <v>83</v>
      </c>
      <c r="L5" s="17">
        <v>82</v>
      </c>
      <c r="M5" s="17">
        <v>96</v>
      </c>
      <c r="N5" s="17">
        <v>82</v>
      </c>
      <c r="O5" s="17">
        <v>90</v>
      </c>
      <c r="P5" s="17">
        <v>97</v>
      </c>
      <c r="Q5" s="17">
        <v>95</v>
      </c>
      <c r="R5" s="17">
        <v>86</v>
      </c>
      <c r="S5" s="17">
        <v>85</v>
      </c>
      <c r="T5" s="17">
        <v>95</v>
      </c>
      <c r="U5" s="17">
        <v>71</v>
      </c>
      <c r="V5" s="17">
        <v>85</v>
      </c>
      <c r="W5" s="7">
        <v>11.7</v>
      </c>
      <c r="X5" s="7">
        <v>9.4</v>
      </c>
      <c r="Y5" s="7">
        <v>12</v>
      </c>
      <c r="Z5" s="7">
        <v>14.8</v>
      </c>
      <c r="AA5" s="7">
        <v>3</v>
      </c>
      <c r="AB5" s="7">
        <v>9.45</v>
      </c>
      <c r="AC5" s="7">
        <v>9.9</v>
      </c>
      <c r="AD5" s="7">
        <v>6.4</v>
      </c>
      <c r="AE5" s="7">
        <v>9.2</v>
      </c>
      <c r="AF5" s="7">
        <v>16</v>
      </c>
      <c r="AG5" s="7">
        <v>2</v>
      </c>
      <c r="AH5" s="7">
        <v>37.6</v>
      </c>
      <c r="AI5" s="7">
        <v>15.75</v>
      </c>
      <c r="AJ5" s="7">
        <v>10.8</v>
      </c>
      <c r="AK5" s="7">
        <v>14</v>
      </c>
      <c r="AL5" s="7">
        <v>9</v>
      </c>
      <c r="AM5" s="7">
        <v>2.1</v>
      </c>
      <c r="AN5" s="7">
        <v>7</v>
      </c>
      <c r="AO5" s="7">
        <v>0</v>
      </c>
      <c r="AP5" s="7">
        <v>52.5</v>
      </c>
      <c r="AQ5" s="15">
        <v>3.81142857142857</v>
      </c>
      <c r="AR5" s="16">
        <v>88.1142857142857</v>
      </c>
      <c r="AS5" s="7">
        <v>1</v>
      </c>
      <c r="AT5" s="7">
        <v>2</v>
      </c>
      <c r="AU5" s="7" t="s">
        <v>50</v>
      </c>
    </row>
    <row r="6" ht="24" spans="1:47">
      <c r="A6" s="6" t="s">
        <v>52</v>
      </c>
      <c r="B6" s="6" t="s">
        <v>53</v>
      </c>
      <c r="C6" s="6" t="s">
        <v>51</v>
      </c>
      <c r="D6" s="7">
        <v>18</v>
      </c>
      <c r="E6" s="17">
        <v>88</v>
      </c>
      <c r="F6" s="17">
        <v>96</v>
      </c>
      <c r="G6" s="17">
        <v>89</v>
      </c>
      <c r="H6" s="17">
        <v>91</v>
      </c>
      <c r="I6" s="17">
        <v>78</v>
      </c>
      <c r="J6" s="17">
        <v>87</v>
      </c>
      <c r="K6" s="17">
        <v>80</v>
      </c>
      <c r="L6" s="17">
        <v>82</v>
      </c>
      <c r="M6" s="17">
        <v>99</v>
      </c>
      <c r="N6" s="17">
        <v>77</v>
      </c>
      <c r="O6" s="17">
        <v>87</v>
      </c>
      <c r="P6" s="17">
        <v>87</v>
      </c>
      <c r="Q6" s="17">
        <v>88</v>
      </c>
      <c r="R6" s="17">
        <v>90</v>
      </c>
      <c r="S6" s="17">
        <v>86</v>
      </c>
      <c r="T6" s="17">
        <v>96</v>
      </c>
      <c r="U6" s="17">
        <v>89</v>
      </c>
      <c r="V6" s="17">
        <v>84</v>
      </c>
      <c r="W6" s="7">
        <v>11.4</v>
      </c>
      <c r="X6" s="7">
        <v>9.2</v>
      </c>
      <c r="Y6" s="7">
        <v>11.7</v>
      </c>
      <c r="Z6" s="7">
        <v>16.4</v>
      </c>
      <c r="AA6" s="7">
        <v>2.8</v>
      </c>
      <c r="AB6" s="7">
        <v>12.95</v>
      </c>
      <c r="AC6" s="7">
        <v>9</v>
      </c>
      <c r="AD6" s="7">
        <v>6.4</v>
      </c>
      <c r="AE6" s="7">
        <v>9.8</v>
      </c>
      <c r="AF6" s="7">
        <v>13.5</v>
      </c>
      <c r="AG6" s="7">
        <v>1.85</v>
      </c>
      <c r="AH6" s="7">
        <v>29.6</v>
      </c>
      <c r="AI6" s="7">
        <v>13.3</v>
      </c>
      <c r="AJ6" s="7">
        <v>12</v>
      </c>
      <c r="AK6" s="7">
        <v>14.4</v>
      </c>
      <c r="AL6" s="7">
        <v>9.2</v>
      </c>
      <c r="AM6" s="7">
        <v>3.9</v>
      </c>
      <c r="AN6" s="7">
        <v>6.8</v>
      </c>
      <c r="AO6" s="7">
        <v>0</v>
      </c>
      <c r="AP6" s="7">
        <v>52.5</v>
      </c>
      <c r="AQ6" s="15">
        <v>3.69904761904762</v>
      </c>
      <c r="AR6" s="16">
        <v>86.9904761904762</v>
      </c>
      <c r="AS6" s="7">
        <v>2</v>
      </c>
      <c r="AT6" s="7">
        <v>3</v>
      </c>
      <c r="AU6" s="7" t="s">
        <v>53</v>
      </c>
    </row>
    <row r="7" ht="24" spans="1:47">
      <c r="A7" s="6" t="s">
        <v>54</v>
      </c>
      <c r="B7" s="6" t="s">
        <v>55</v>
      </c>
      <c r="C7" s="6" t="s">
        <v>51</v>
      </c>
      <c r="D7" s="7">
        <v>18</v>
      </c>
      <c r="E7" s="17">
        <v>88</v>
      </c>
      <c r="F7" s="17">
        <v>97</v>
      </c>
      <c r="G7" s="17">
        <v>85</v>
      </c>
      <c r="H7" s="17">
        <v>82</v>
      </c>
      <c r="I7" s="17">
        <v>81</v>
      </c>
      <c r="J7" s="17">
        <v>86</v>
      </c>
      <c r="K7" s="17">
        <v>78</v>
      </c>
      <c r="L7" s="17">
        <v>82</v>
      </c>
      <c r="M7" s="17">
        <v>98</v>
      </c>
      <c r="N7" s="17">
        <v>76</v>
      </c>
      <c r="O7" s="17">
        <v>88</v>
      </c>
      <c r="P7" s="17">
        <v>92</v>
      </c>
      <c r="Q7" s="17">
        <v>92</v>
      </c>
      <c r="R7" s="17">
        <v>90</v>
      </c>
      <c r="S7" s="17">
        <v>85</v>
      </c>
      <c r="T7" s="17">
        <v>95</v>
      </c>
      <c r="U7" s="17">
        <v>87</v>
      </c>
      <c r="V7" s="17">
        <v>87</v>
      </c>
      <c r="W7" s="7">
        <v>11.4</v>
      </c>
      <c r="X7" s="7">
        <v>9.4</v>
      </c>
      <c r="Y7" s="7">
        <v>10.5</v>
      </c>
      <c r="Z7" s="7">
        <v>12.8</v>
      </c>
      <c r="AA7" s="7">
        <v>3.1</v>
      </c>
      <c r="AB7" s="7">
        <v>12.6</v>
      </c>
      <c r="AC7" s="7">
        <v>8.4</v>
      </c>
      <c r="AD7" s="7">
        <v>6.4</v>
      </c>
      <c r="AE7" s="7">
        <v>9.6</v>
      </c>
      <c r="AF7" s="7">
        <v>13</v>
      </c>
      <c r="AG7" s="7">
        <v>1.9</v>
      </c>
      <c r="AH7" s="7">
        <v>33.6</v>
      </c>
      <c r="AI7" s="7">
        <v>14.7</v>
      </c>
      <c r="AJ7" s="7">
        <v>12</v>
      </c>
      <c r="AK7" s="7">
        <v>14</v>
      </c>
      <c r="AL7" s="7">
        <v>9</v>
      </c>
      <c r="AM7" s="7">
        <v>3.7</v>
      </c>
      <c r="AN7" s="7">
        <v>7.4</v>
      </c>
      <c r="AO7" s="7">
        <v>0</v>
      </c>
      <c r="AP7" s="7">
        <v>52.5</v>
      </c>
      <c r="AQ7" s="15">
        <v>3.68571428571428</v>
      </c>
      <c r="AR7" s="16">
        <v>86.8571428571428</v>
      </c>
      <c r="AS7" s="7">
        <v>3</v>
      </c>
      <c r="AT7" s="7">
        <v>4</v>
      </c>
      <c r="AU7" s="7" t="s">
        <v>55</v>
      </c>
    </row>
    <row r="8" ht="24" spans="1:47">
      <c r="A8" s="6" t="s">
        <v>56</v>
      </c>
      <c r="B8" s="6" t="s">
        <v>57</v>
      </c>
      <c r="C8" s="6" t="s">
        <v>51</v>
      </c>
      <c r="D8" s="7">
        <v>18</v>
      </c>
      <c r="E8" s="17">
        <v>88</v>
      </c>
      <c r="F8" s="17">
        <v>98</v>
      </c>
      <c r="G8" s="17">
        <v>77</v>
      </c>
      <c r="H8" s="17">
        <v>88</v>
      </c>
      <c r="I8" s="17">
        <v>80</v>
      </c>
      <c r="J8" s="17">
        <v>80</v>
      </c>
      <c r="K8" s="17">
        <v>66</v>
      </c>
      <c r="L8" s="17">
        <v>82</v>
      </c>
      <c r="M8" s="17">
        <v>94</v>
      </c>
      <c r="N8" s="17">
        <v>75</v>
      </c>
      <c r="O8" s="17">
        <v>88</v>
      </c>
      <c r="P8" s="17">
        <v>95</v>
      </c>
      <c r="Q8" s="17">
        <v>88</v>
      </c>
      <c r="R8" s="17">
        <v>95</v>
      </c>
      <c r="S8" s="17">
        <v>84</v>
      </c>
      <c r="T8" s="17">
        <v>95</v>
      </c>
      <c r="U8" s="17">
        <v>77</v>
      </c>
      <c r="V8" s="17">
        <v>88</v>
      </c>
      <c r="W8" s="7">
        <v>11.4</v>
      </c>
      <c r="X8" s="7">
        <v>9.6</v>
      </c>
      <c r="Y8" s="7">
        <v>8.1</v>
      </c>
      <c r="Z8" s="7">
        <v>15.2</v>
      </c>
      <c r="AA8" s="7">
        <v>3</v>
      </c>
      <c r="AB8" s="7">
        <v>10.5</v>
      </c>
      <c r="AC8" s="7">
        <v>4.8</v>
      </c>
      <c r="AD8" s="7">
        <v>6.4</v>
      </c>
      <c r="AE8" s="7">
        <v>8.8</v>
      </c>
      <c r="AF8" s="7">
        <v>12.5</v>
      </c>
      <c r="AG8" s="7">
        <v>1.9</v>
      </c>
      <c r="AH8" s="7">
        <v>36</v>
      </c>
      <c r="AI8" s="7">
        <v>13.3</v>
      </c>
      <c r="AJ8" s="7">
        <v>13.5</v>
      </c>
      <c r="AK8" s="7">
        <v>13.6</v>
      </c>
      <c r="AL8" s="7">
        <v>9</v>
      </c>
      <c r="AM8" s="7">
        <v>2.7</v>
      </c>
      <c r="AN8" s="7">
        <v>7.6</v>
      </c>
      <c r="AO8" s="7">
        <v>0</v>
      </c>
      <c r="AP8" s="7">
        <v>52.5</v>
      </c>
      <c r="AQ8" s="15">
        <v>3.57904761904762</v>
      </c>
      <c r="AR8" s="16">
        <v>85.7904761904762</v>
      </c>
      <c r="AS8" s="7">
        <v>4</v>
      </c>
      <c r="AT8" s="7">
        <v>5</v>
      </c>
      <c r="AU8" s="7" t="s">
        <v>57</v>
      </c>
    </row>
    <row r="9" ht="24" spans="1:47">
      <c r="A9" s="6" t="s">
        <v>58</v>
      </c>
      <c r="B9" s="6" t="s">
        <v>59</v>
      </c>
      <c r="C9" s="6" t="s">
        <v>51</v>
      </c>
      <c r="D9" s="7">
        <v>18</v>
      </c>
      <c r="E9" s="17">
        <v>88</v>
      </c>
      <c r="F9" s="17">
        <v>96</v>
      </c>
      <c r="G9" s="17">
        <v>78</v>
      </c>
      <c r="H9" s="17">
        <v>82</v>
      </c>
      <c r="I9" s="17">
        <v>81</v>
      </c>
      <c r="J9" s="17">
        <v>79</v>
      </c>
      <c r="K9" s="17">
        <v>75</v>
      </c>
      <c r="L9" s="17">
        <v>82</v>
      </c>
      <c r="M9" s="17">
        <v>98</v>
      </c>
      <c r="N9" s="17">
        <v>76</v>
      </c>
      <c r="O9" s="17">
        <v>86</v>
      </c>
      <c r="P9" s="17">
        <v>93</v>
      </c>
      <c r="Q9" s="17">
        <v>84</v>
      </c>
      <c r="R9" s="17">
        <v>87</v>
      </c>
      <c r="S9" s="17">
        <v>75</v>
      </c>
      <c r="T9" s="17">
        <v>94</v>
      </c>
      <c r="U9" s="17">
        <v>83</v>
      </c>
      <c r="V9" s="17">
        <v>77</v>
      </c>
      <c r="W9" s="7">
        <v>11.4</v>
      </c>
      <c r="X9" s="7">
        <v>9.2</v>
      </c>
      <c r="Y9" s="7">
        <v>8.4</v>
      </c>
      <c r="Z9" s="7">
        <v>12.8</v>
      </c>
      <c r="AA9" s="7">
        <v>3.1</v>
      </c>
      <c r="AB9" s="7">
        <v>10.15</v>
      </c>
      <c r="AC9" s="7">
        <v>7.5</v>
      </c>
      <c r="AD9" s="7">
        <v>6.4</v>
      </c>
      <c r="AE9" s="7">
        <v>9.6</v>
      </c>
      <c r="AF9" s="7">
        <v>13</v>
      </c>
      <c r="AG9" s="7">
        <v>1.8</v>
      </c>
      <c r="AH9" s="7">
        <v>34.4</v>
      </c>
      <c r="AI9" s="7">
        <v>11.9</v>
      </c>
      <c r="AJ9" s="7">
        <v>11.1</v>
      </c>
      <c r="AK9" s="7">
        <v>10</v>
      </c>
      <c r="AL9" s="7">
        <v>8.8</v>
      </c>
      <c r="AM9" s="7">
        <v>3.3</v>
      </c>
      <c r="AN9" s="7">
        <v>5.4</v>
      </c>
      <c r="AO9" s="7">
        <v>0</v>
      </c>
      <c r="AP9" s="7">
        <v>52.5</v>
      </c>
      <c r="AQ9" s="15">
        <v>3.3952380952381</v>
      </c>
      <c r="AR9" s="16">
        <v>83.952380952381</v>
      </c>
      <c r="AS9" s="7">
        <v>5</v>
      </c>
      <c r="AT9" s="7">
        <v>6</v>
      </c>
      <c r="AU9" s="7" t="s">
        <v>59</v>
      </c>
    </row>
    <row r="10" ht="24" spans="1:47">
      <c r="A10" s="6" t="s">
        <v>60</v>
      </c>
      <c r="B10" s="6" t="s">
        <v>61</v>
      </c>
      <c r="C10" s="6" t="s">
        <v>51</v>
      </c>
      <c r="D10" s="7">
        <v>18</v>
      </c>
      <c r="E10" s="17">
        <v>88</v>
      </c>
      <c r="F10" s="17">
        <v>96</v>
      </c>
      <c r="G10" s="17">
        <v>75</v>
      </c>
      <c r="H10" s="17">
        <v>77</v>
      </c>
      <c r="I10" s="17">
        <v>77</v>
      </c>
      <c r="J10" s="17">
        <v>71</v>
      </c>
      <c r="K10" s="17">
        <v>78</v>
      </c>
      <c r="L10" s="17">
        <v>82</v>
      </c>
      <c r="M10" s="17">
        <v>96</v>
      </c>
      <c r="N10" s="17">
        <v>81</v>
      </c>
      <c r="O10" s="17">
        <v>88</v>
      </c>
      <c r="P10" s="17">
        <v>93</v>
      </c>
      <c r="Q10" s="17">
        <v>90</v>
      </c>
      <c r="R10" s="17">
        <v>82</v>
      </c>
      <c r="S10" s="17">
        <v>81</v>
      </c>
      <c r="T10" s="17">
        <v>83</v>
      </c>
      <c r="U10" s="17">
        <v>87</v>
      </c>
      <c r="V10" s="17">
        <v>85</v>
      </c>
      <c r="W10" s="7">
        <v>11.4</v>
      </c>
      <c r="X10" s="7">
        <v>9.2</v>
      </c>
      <c r="Y10" s="7">
        <v>7.5</v>
      </c>
      <c r="Z10" s="7">
        <v>10.8</v>
      </c>
      <c r="AA10" s="7">
        <v>2.7</v>
      </c>
      <c r="AB10" s="7">
        <v>7.35</v>
      </c>
      <c r="AC10" s="7">
        <v>8.4</v>
      </c>
      <c r="AD10" s="7">
        <v>6.4</v>
      </c>
      <c r="AE10" s="7">
        <v>9.2</v>
      </c>
      <c r="AF10" s="7">
        <v>15.5</v>
      </c>
      <c r="AG10" s="7">
        <v>1.9</v>
      </c>
      <c r="AH10" s="7">
        <v>34.4</v>
      </c>
      <c r="AI10" s="7">
        <v>14</v>
      </c>
      <c r="AJ10" s="7">
        <v>9.6</v>
      </c>
      <c r="AK10" s="7">
        <v>12.4</v>
      </c>
      <c r="AL10" s="7">
        <v>6.6</v>
      </c>
      <c r="AM10" s="7">
        <v>3.7</v>
      </c>
      <c r="AN10" s="7">
        <v>7</v>
      </c>
      <c r="AO10" s="7">
        <v>0</v>
      </c>
      <c r="AP10" s="7">
        <v>52.5</v>
      </c>
      <c r="AQ10" s="15">
        <v>3.39142857142857</v>
      </c>
      <c r="AR10" s="16">
        <v>83.9142857142857</v>
      </c>
      <c r="AS10" s="7">
        <v>6</v>
      </c>
      <c r="AT10" s="7">
        <v>7</v>
      </c>
      <c r="AU10" s="7" t="s">
        <v>61</v>
      </c>
    </row>
    <row r="11" ht="24" spans="1:47">
      <c r="A11" s="6" t="s">
        <v>66</v>
      </c>
      <c r="B11" s="6" t="s">
        <v>67</v>
      </c>
      <c r="C11" s="6" t="s">
        <v>51</v>
      </c>
      <c r="D11" s="7">
        <v>18</v>
      </c>
      <c r="E11" s="17">
        <v>88</v>
      </c>
      <c r="F11" s="17">
        <v>96</v>
      </c>
      <c r="G11" s="17">
        <v>69</v>
      </c>
      <c r="H11" s="17">
        <v>72</v>
      </c>
      <c r="I11" s="17">
        <v>78</v>
      </c>
      <c r="J11" s="17">
        <v>95</v>
      </c>
      <c r="K11" s="17">
        <v>86</v>
      </c>
      <c r="L11" s="17">
        <v>82</v>
      </c>
      <c r="M11" s="17">
        <v>100</v>
      </c>
      <c r="N11" s="17">
        <v>83</v>
      </c>
      <c r="O11" s="17">
        <v>85</v>
      </c>
      <c r="P11" s="17">
        <v>77</v>
      </c>
      <c r="Q11" s="17">
        <v>81</v>
      </c>
      <c r="R11" s="17">
        <v>76</v>
      </c>
      <c r="S11" s="17">
        <v>84</v>
      </c>
      <c r="T11" s="17">
        <v>84</v>
      </c>
      <c r="U11" s="17">
        <v>86</v>
      </c>
      <c r="V11" s="17">
        <v>82</v>
      </c>
      <c r="W11" s="7">
        <v>11.4</v>
      </c>
      <c r="X11" s="7">
        <v>9.2</v>
      </c>
      <c r="Y11" s="7">
        <v>5.7</v>
      </c>
      <c r="Z11" s="7">
        <v>8.8</v>
      </c>
      <c r="AA11" s="7">
        <v>2.8</v>
      </c>
      <c r="AB11" s="7">
        <v>15.75</v>
      </c>
      <c r="AC11" s="7">
        <v>10.8</v>
      </c>
      <c r="AD11" s="7">
        <v>6.4</v>
      </c>
      <c r="AE11" s="7">
        <v>10</v>
      </c>
      <c r="AF11" s="7">
        <v>16.5</v>
      </c>
      <c r="AG11" s="7">
        <v>1.75</v>
      </c>
      <c r="AH11" s="7">
        <v>21.6</v>
      </c>
      <c r="AI11" s="7">
        <v>10.85</v>
      </c>
      <c r="AJ11" s="7">
        <v>7.8</v>
      </c>
      <c r="AK11" s="7">
        <v>13.6</v>
      </c>
      <c r="AL11" s="7">
        <v>6.8</v>
      </c>
      <c r="AM11" s="7">
        <v>3.6</v>
      </c>
      <c r="AN11" s="7">
        <v>6.4</v>
      </c>
      <c r="AO11" s="7">
        <v>0</v>
      </c>
      <c r="AP11" s="7">
        <v>52.5</v>
      </c>
      <c r="AQ11" s="15">
        <v>3.23333333333333</v>
      </c>
      <c r="AR11" s="16">
        <v>82.3333333333333</v>
      </c>
      <c r="AS11" s="7">
        <v>7</v>
      </c>
      <c r="AT11" s="7">
        <v>10</v>
      </c>
      <c r="AU11" s="7" t="s">
        <v>67</v>
      </c>
    </row>
    <row r="12" ht="24" spans="1:47">
      <c r="A12" s="6" t="s">
        <v>68</v>
      </c>
      <c r="B12" s="6" t="s">
        <v>69</v>
      </c>
      <c r="C12" s="6" t="s">
        <v>51</v>
      </c>
      <c r="D12" s="7">
        <v>18</v>
      </c>
      <c r="E12" s="17">
        <v>88</v>
      </c>
      <c r="F12" s="17">
        <v>97</v>
      </c>
      <c r="G12" s="17">
        <v>85</v>
      </c>
      <c r="H12" s="17">
        <v>84</v>
      </c>
      <c r="I12" s="17">
        <v>78</v>
      </c>
      <c r="J12" s="17">
        <v>70</v>
      </c>
      <c r="K12" s="17">
        <v>81</v>
      </c>
      <c r="L12" s="17">
        <v>82</v>
      </c>
      <c r="M12" s="17">
        <v>98</v>
      </c>
      <c r="N12" s="17">
        <v>67</v>
      </c>
      <c r="O12" s="17">
        <v>87</v>
      </c>
      <c r="P12" s="17">
        <v>81</v>
      </c>
      <c r="Q12" s="17">
        <v>89</v>
      </c>
      <c r="R12" s="17">
        <v>82</v>
      </c>
      <c r="S12" s="17">
        <v>79</v>
      </c>
      <c r="T12" s="17">
        <v>89</v>
      </c>
      <c r="U12" s="17">
        <v>80</v>
      </c>
      <c r="V12" s="17">
        <v>84</v>
      </c>
      <c r="W12" s="7">
        <v>11.4</v>
      </c>
      <c r="X12" s="7">
        <v>9.4</v>
      </c>
      <c r="Y12" s="7">
        <v>10.5</v>
      </c>
      <c r="Z12" s="7">
        <v>13.6</v>
      </c>
      <c r="AA12" s="7">
        <v>2.8</v>
      </c>
      <c r="AB12" s="7">
        <v>7</v>
      </c>
      <c r="AC12" s="7">
        <v>9.3</v>
      </c>
      <c r="AD12" s="7">
        <v>6.4</v>
      </c>
      <c r="AE12" s="7">
        <v>9.6</v>
      </c>
      <c r="AF12" s="7">
        <v>8.5</v>
      </c>
      <c r="AG12" s="7">
        <v>1.85</v>
      </c>
      <c r="AH12" s="7">
        <v>24.8</v>
      </c>
      <c r="AI12" s="7">
        <v>13.65</v>
      </c>
      <c r="AJ12" s="7">
        <v>9.6</v>
      </c>
      <c r="AK12" s="7">
        <v>11.6</v>
      </c>
      <c r="AL12" s="7">
        <v>7.8</v>
      </c>
      <c r="AM12" s="7">
        <v>3</v>
      </c>
      <c r="AN12" s="7">
        <v>6.8</v>
      </c>
      <c r="AO12" s="7">
        <v>0</v>
      </c>
      <c r="AP12" s="7">
        <v>52.5</v>
      </c>
      <c r="AQ12" s="15">
        <v>3.19238095238095</v>
      </c>
      <c r="AR12" s="16">
        <v>81.9238095238095</v>
      </c>
      <c r="AS12" s="7">
        <v>8</v>
      </c>
      <c r="AT12" s="7">
        <v>11</v>
      </c>
      <c r="AU12" s="7" t="s">
        <v>69</v>
      </c>
    </row>
    <row r="13" ht="24" spans="1:47">
      <c r="A13" s="6" t="s">
        <v>74</v>
      </c>
      <c r="B13" s="6" t="s">
        <v>75</v>
      </c>
      <c r="C13" s="6" t="s">
        <v>51</v>
      </c>
      <c r="D13" s="7">
        <v>18</v>
      </c>
      <c r="E13" s="17">
        <v>89</v>
      </c>
      <c r="F13" s="17">
        <v>97</v>
      </c>
      <c r="G13" s="17">
        <v>80</v>
      </c>
      <c r="H13" s="17">
        <v>81</v>
      </c>
      <c r="I13" s="17">
        <v>79</v>
      </c>
      <c r="J13" s="17">
        <v>83</v>
      </c>
      <c r="K13" s="17">
        <v>67</v>
      </c>
      <c r="L13" s="17">
        <v>82</v>
      </c>
      <c r="M13" s="17">
        <v>96</v>
      </c>
      <c r="N13" s="17">
        <v>68</v>
      </c>
      <c r="O13" s="17">
        <v>91</v>
      </c>
      <c r="P13" s="17">
        <v>85</v>
      </c>
      <c r="Q13" s="17">
        <v>77</v>
      </c>
      <c r="R13" s="17">
        <v>76</v>
      </c>
      <c r="S13" s="17">
        <v>84</v>
      </c>
      <c r="T13" s="17">
        <v>80</v>
      </c>
      <c r="U13" s="17">
        <v>79</v>
      </c>
      <c r="V13" s="17">
        <v>83</v>
      </c>
      <c r="W13" s="7">
        <v>11.7</v>
      </c>
      <c r="X13" s="7">
        <v>9.4</v>
      </c>
      <c r="Y13" s="7">
        <v>9</v>
      </c>
      <c r="Z13" s="7">
        <v>12.4</v>
      </c>
      <c r="AA13" s="7">
        <v>2.9</v>
      </c>
      <c r="AB13" s="7">
        <v>11.55</v>
      </c>
      <c r="AC13" s="7">
        <v>5.1</v>
      </c>
      <c r="AD13" s="7">
        <v>6.4</v>
      </c>
      <c r="AE13" s="7">
        <v>9.2</v>
      </c>
      <c r="AF13" s="7">
        <v>9</v>
      </c>
      <c r="AG13" s="7">
        <v>2.05</v>
      </c>
      <c r="AH13" s="7">
        <v>28</v>
      </c>
      <c r="AI13" s="7">
        <v>9.45</v>
      </c>
      <c r="AJ13" s="7">
        <v>7.8</v>
      </c>
      <c r="AK13" s="7">
        <v>13.6</v>
      </c>
      <c r="AL13" s="7">
        <v>6</v>
      </c>
      <c r="AM13" s="7">
        <v>2.9</v>
      </c>
      <c r="AN13" s="7">
        <v>6.6</v>
      </c>
      <c r="AO13" s="7">
        <v>0</v>
      </c>
      <c r="AP13" s="7">
        <v>52.5</v>
      </c>
      <c r="AQ13" s="15">
        <v>3.10571428571429</v>
      </c>
      <c r="AR13" s="16">
        <v>81.0571428571428</v>
      </c>
      <c r="AS13" s="7">
        <v>9</v>
      </c>
      <c r="AT13" s="7">
        <v>14</v>
      </c>
      <c r="AU13" s="7" t="s">
        <v>75</v>
      </c>
    </row>
    <row r="14" ht="24" spans="1:47">
      <c r="A14" s="6" t="s">
        <v>76</v>
      </c>
      <c r="B14" s="6" t="s">
        <v>77</v>
      </c>
      <c r="C14" s="6" t="s">
        <v>51</v>
      </c>
      <c r="D14" s="7">
        <v>18</v>
      </c>
      <c r="E14" s="17">
        <v>88</v>
      </c>
      <c r="F14" s="17">
        <v>96</v>
      </c>
      <c r="G14" s="17">
        <v>82</v>
      </c>
      <c r="H14" s="17">
        <v>84</v>
      </c>
      <c r="I14" s="17">
        <v>78</v>
      </c>
      <c r="J14" s="17">
        <v>67</v>
      </c>
      <c r="K14" s="17">
        <v>69</v>
      </c>
      <c r="L14" s="17">
        <v>82</v>
      </c>
      <c r="M14" s="17">
        <v>93</v>
      </c>
      <c r="N14" s="17">
        <v>65</v>
      </c>
      <c r="O14" s="17">
        <v>89</v>
      </c>
      <c r="P14" s="17">
        <v>87</v>
      </c>
      <c r="Q14" s="17">
        <v>90</v>
      </c>
      <c r="R14" s="17">
        <v>71</v>
      </c>
      <c r="S14" s="17">
        <v>69</v>
      </c>
      <c r="T14" s="17">
        <v>94</v>
      </c>
      <c r="U14" s="17">
        <v>83</v>
      </c>
      <c r="V14" s="17">
        <v>85</v>
      </c>
      <c r="W14" s="7">
        <v>11.4</v>
      </c>
      <c r="X14" s="7">
        <v>9.2</v>
      </c>
      <c r="Y14" s="7">
        <v>9.6</v>
      </c>
      <c r="Z14" s="7">
        <v>13.6</v>
      </c>
      <c r="AA14" s="7">
        <v>2.8</v>
      </c>
      <c r="AB14" s="7">
        <v>5.95</v>
      </c>
      <c r="AC14" s="7">
        <v>5.7</v>
      </c>
      <c r="AD14" s="7">
        <v>6.4</v>
      </c>
      <c r="AE14" s="7">
        <v>8.6</v>
      </c>
      <c r="AF14" s="7">
        <v>7.5</v>
      </c>
      <c r="AG14" s="7">
        <v>1.95</v>
      </c>
      <c r="AH14" s="7">
        <v>29.6</v>
      </c>
      <c r="AI14" s="7">
        <v>14</v>
      </c>
      <c r="AJ14" s="7">
        <v>6.3</v>
      </c>
      <c r="AK14" s="7">
        <v>7.6</v>
      </c>
      <c r="AL14" s="7">
        <v>8.8</v>
      </c>
      <c r="AM14" s="7">
        <v>3.3</v>
      </c>
      <c r="AN14" s="7">
        <v>7</v>
      </c>
      <c r="AO14" s="7">
        <v>0</v>
      </c>
      <c r="AP14" s="7">
        <v>52.5</v>
      </c>
      <c r="AQ14" s="15">
        <v>3.03428571428571</v>
      </c>
      <c r="AR14" s="16">
        <v>80.3428571428572</v>
      </c>
      <c r="AS14" s="7">
        <v>10</v>
      </c>
      <c r="AT14" s="7">
        <v>15</v>
      </c>
      <c r="AU14" s="7" t="s">
        <v>77</v>
      </c>
    </row>
    <row r="15" ht="24" spans="1:47">
      <c r="A15" s="6" t="s">
        <v>78</v>
      </c>
      <c r="B15" s="6" t="s">
        <v>79</v>
      </c>
      <c r="C15" s="6" t="s">
        <v>51</v>
      </c>
      <c r="D15" s="7">
        <v>18</v>
      </c>
      <c r="E15" s="17">
        <v>88</v>
      </c>
      <c r="F15" s="17">
        <v>96</v>
      </c>
      <c r="G15" s="17">
        <v>77</v>
      </c>
      <c r="H15" s="17">
        <v>75</v>
      </c>
      <c r="I15" s="17">
        <v>74</v>
      </c>
      <c r="J15" s="17">
        <v>85</v>
      </c>
      <c r="K15" s="17">
        <v>68</v>
      </c>
      <c r="L15" s="17">
        <v>82</v>
      </c>
      <c r="M15" s="17">
        <v>92</v>
      </c>
      <c r="N15" s="17">
        <v>68</v>
      </c>
      <c r="O15" s="17">
        <v>87</v>
      </c>
      <c r="P15" s="17">
        <v>87</v>
      </c>
      <c r="Q15" s="17">
        <v>81</v>
      </c>
      <c r="R15" s="17">
        <v>74</v>
      </c>
      <c r="S15" s="17">
        <v>75</v>
      </c>
      <c r="T15" s="17">
        <v>85</v>
      </c>
      <c r="U15" s="17">
        <v>83</v>
      </c>
      <c r="V15" s="17">
        <v>82</v>
      </c>
      <c r="W15" s="7">
        <v>11.4</v>
      </c>
      <c r="X15" s="7">
        <v>9.2</v>
      </c>
      <c r="Y15" s="7">
        <v>8.1</v>
      </c>
      <c r="Z15" s="7">
        <v>10</v>
      </c>
      <c r="AA15" s="7">
        <v>2.4</v>
      </c>
      <c r="AB15" s="7">
        <v>12.25</v>
      </c>
      <c r="AC15" s="7">
        <v>5.4</v>
      </c>
      <c r="AD15" s="7">
        <v>6.4</v>
      </c>
      <c r="AE15" s="7">
        <v>8.4</v>
      </c>
      <c r="AF15" s="7">
        <v>9</v>
      </c>
      <c r="AG15" s="7">
        <v>1.85</v>
      </c>
      <c r="AH15" s="7">
        <v>29.6</v>
      </c>
      <c r="AI15" s="7">
        <v>10.85</v>
      </c>
      <c r="AJ15" s="7">
        <v>7.2</v>
      </c>
      <c r="AK15" s="7">
        <v>10</v>
      </c>
      <c r="AL15" s="7">
        <v>7</v>
      </c>
      <c r="AM15" s="7">
        <v>3.3</v>
      </c>
      <c r="AN15" s="7">
        <v>6.4</v>
      </c>
      <c r="AO15" s="7">
        <v>0</v>
      </c>
      <c r="AP15" s="7">
        <v>52.5</v>
      </c>
      <c r="AQ15" s="15">
        <v>3.02380952380952</v>
      </c>
      <c r="AR15" s="16">
        <v>80.2380952380952</v>
      </c>
      <c r="AS15" s="7">
        <v>11</v>
      </c>
      <c r="AT15" s="7">
        <v>16</v>
      </c>
      <c r="AU15" s="7" t="s">
        <v>79</v>
      </c>
    </row>
    <row r="16" ht="24" spans="1:47">
      <c r="A16" s="6" t="s">
        <v>80</v>
      </c>
      <c r="B16" s="6" t="s">
        <v>81</v>
      </c>
      <c r="C16" s="6" t="s">
        <v>51</v>
      </c>
      <c r="D16" s="7">
        <v>18</v>
      </c>
      <c r="E16" s="17">
        <v>89</v>
      </c>
      <c r="F16" s="17">
        <v>89</v>
      </c>
      <c r="G16" s="17">
        <v>77</v>
      </c>
      <c r="H16" s="17">
        <v>81</v>
      </c>
      <c r="I16" s="17">
        <v>78</v>
      </c>
      <c r="J16" s="17">
        <v>61</v>
      </c>
      <c r="K16" s="17">
        <v>77</v>
      </c>
      <c r="L16" s="17">
        <v>82</v>
      </c>
      <c r="M16" s="17">
        <v>76</v>
      </c>
      <c r="N16" s="17">
        <v>73</v>
      </c>
      <c r="O16" s="17">
        <v>88</v>
      </c>
      <c r="P16" s="17">
        <v>89</v>
      </c>
      <c r="Q16" s="17">
        <v>84</v>
      </c>
      <c r="R16" s="17">
        <v>78</v>
      </c>
      <c r="S16" s="17">
        <v>73</v>
      </c>
      <c r="T16" s="17">
        <v>87</v>
      </c>
      <c r="U16" s="17">
        <v>79</v>
      </c>
      <c r="V16" s="17">
        <v>80</v>
      </c>
      <c r="W16" s="7">
        <v>11.7</v>
      </c>
      <c r="X16" s="7">
        <v>7.8</v>
      </c>
      <c r="Y16" s="7">
        <v>8.1</v>
      </c>
      <c r="Z16" s="7">
        <v>12.4</v>
      </c>
      <c r="AA16" s="7">
        <v>2.8</v>
      </c>
      <c r="AB16" s="7">
        <v>3.85</v>
      </c>
      <c r="AC16" s="7">
        <v>8.1</v>
      </c>
      <c r="AD16" s="7">
        <v>6.4</v>
      </c>
      <c r="AE16" s="7">
        <v>5.2</v>
      </c>
      <c r="AF16" s="7">
        <v>11.5</v>
      </c>
      <c r="AG16" s="7">
        <v>1.9</v>
      </c>
      <c r="AH16" s="7">
        <v>31.2</v>
      </c>
      <c r="AI16" s="7">
        <v>11.9</v>
      </c>
      <c r="AJ16" s="7">
        <v>8.4</v>
      </c>
      <c r="AK16" s="7">
        <v>9.2</v>
      </c>
      <c r="AL16" s="7">
        <v>7.4</v>
      </c>
      <c r="AM16" s="7">
        <v>2.9</v>
      </c>
      <c r="AN16" s="7">
        <v>6</v>
      </c>
      <c r="AO16" s="7">
        <v>0</v>
      </c>
      <c r="AP16" s="7">
        <v>52.5</v>
      </c>
      <c r="AQ16" s="15">
        <v>2.98571428571429</v>
      </c>
      <c r="AR16" s="16">
        <v>79.8571428571429</v>
      </c>
      <c r="AS16" s="7">
        <v>12</v>
      </c>
      <c r="AT16" s="7">
        <v>17</v>
      </c>
      <c r="AU16" s="7" t="s">
        <v>81</v>
      </c>
    </row>
    <row r="17" ht="24" spans="1:47">
      <c r="A17" s="6" t="s">
        <v>82</v>
      </c>
      <c r="B17" s="6" t="s">
        <v>83</v>
      </c>
      <c r="C17" s="6" t="s">
        <v>51</v>
      </c>
      <c r="D17" s="7">
        <v>18</v>
      </c>
      <c r="E17" s="17">
        <v>88</v>
      </c>
      <c r="F17" s="17">
        <v>91</v>
      </c>
      <c r="G17" s="17">
        <v>71</v>
      </c>
      <c r="H17" s="17">
        <v>79</v>
      </c>
      <c r="I17" s="17">
        <v>76</v>
      </c>
      <c r="J17" s="17">
        <v>76</v>
      </c>
      <c r="K17" s="17">
        <v>70</v>
      </c>
      <c r="L17" s="17">
        <v>81</v>
      </c>
      <c r="M17" s="17">
        <v>92</v>
      </c>
      <c r="N17" s="17">
        <v>65</v>
      </c>
      <c r="O17" s="17">
        <v>79</v>
      </c>
      <c r="P17" s="17">
        <v>82</v>
      </c>
      <c r="Q17" s="17">
        <v>90</v>
      </c>
      <c r="R17" s="17">
        <v>83</v>
      </c>
      <c r="S17" s="17">
        <v>81</v>
      </c>
      <c r="T17" s="17">
        <v>75</v>
      </c>
      <c r="U17" s="17">
        <v>83</v>
      </c>
      <c r="V17" s="17">
        <v>84</v>
      </c>
      <c r="W17" s="7">
        <v>11.4</v>
      </c>
      <c r="X17" s="7">
        <v>8.2</v>
      </c>
      <c r="Y17" s="7">
        <v>6.3</v>
      </c>
      <c r="Z17" s="7">
        <v>11.6</v>
      </c>
      <c r="AA17" s="7">
        <v>2.6</v>
      </c>
      <c r="AB17" s="7">
        <v>9.1</v>
      </c>
      <c r="AC17" s="7">
        <v>6</v>
      </c>
      <c r="AD17" s="7">
        <v>6.2</v>
      </c>
      <c r="AE17" s="7">
        <v>8.4</v>
      </c>
      <c r="AF17" s="7">
        <v>7.5</v>
      </c>
      <c r="AG17" s="7">
        <v>1.45</v>
      </c>
      <c r="AH17" s="7">
        <v>25.6</v>
      </c>
      <c r="AI17" s="7">
        <v>14</v>
      </c>
      <c r="AJ17" s="7">
        <v>9.9</v>
      </c>
      <c r="AK17" s="7">
        <v>12.4</v>
      </c>
      <c r="AL17" s="7">
        <v>5</v>
      </c>
      <c r="AM17" s="7">
        <v>3.3</v>
      </c>
      <c r="AN17" s="7">
        <v>6.8</v>
      </c>
      <c r="AO17" s="7">
        <v>0</v>
      </c>
      <c r="AP17" s="7">
        <v>52.5</v>
      </c>
      <c r="AQ17" s="15">
        <v>2.96666666666667</v>
      </c>
      <c r="AR17" s="16">
        <v>79.6666666666667</v>
      </c>
      <c r="AS17" s="7">
        <v>13</v>
      </c>
      <c r="AT17" s="7">
        <v>18</v>
      </c>
      <c r="AU17" s="7" t="s">
        <v>83</v>
      </c>
    </row>
    <row r="18" ht="24" spans="1:47">
      <c r="A18" s="6" t="s">
        <v>86</v>
      </c>
      <c r="B18" s="6" t="s">
        <v>87</v>
      </c>
      <c r="C18" s="6" t="s">
        <v>51</v>
      </c>
      <c r="D18" s="7">
        <v>18</v>
      </c>
      <c r="E18" s="17">
        <v>88</v>
      </c>
      <c r="F18" s="17">
        <v>96</v>
      </c>
      <c r="G18" s="17">
        <v>85</v>
      </c>
      <c r="H18" s="17">
        <v>75</v>
      </c>
      <c r="I18" s="17">
        <v>78</v>
      </c>
      <c r="J18" s="17">
        <v>75</v>
      </c>
      <c r="K18" s="17">
        <v>77</v>
      </c>
      <c r="L18" s="17">
        <v>82</v>
      </c>
      <c r="M18" s="17">
        <v>96</v>
      </c>
      <c r="N18" s="17">
        <v>72</v>
      </c>
      <c r="O18" s="17">
        <v>86</v>
      </c>
      <c r="P18" s="17">
        <v>75</v>
      </c>
      <c r="Q18" s="17">
        <v>80</v>
      </c>
      <c r="R18" s="17">
        <v>71</v>
      </c>
      <c r="S18" s="17">
        <v>72</v>
      </c>
      <c r="T18" s="17">
        <v>89</v>
      </c>
      <c r="U18" s="17">
        <v>96</v>
      </c>
      <c r="V18" s="17">
        <v>83</v>
      </c>
      <c r="W18" s="7">
        <v>11.4</v>
      </c>
      <c r="X18" s="7">
        <v>9.2</v>
      </c>
      <c r="Y18" s="7">
        <v>10.5</v>
      </c>
      <c r="Z18" s="7">
        <v>10</v>
      </c>
      <c r="AA18" s="7">
        <v>2.8</v>
      </c>
      <c r="AB18" s="7">
        <v>8.75</v>
      </c>
      <c r="AC18" s="7">
        <v>8.1</v>
      </c>
      <c r="AD18" s="7">
        <v>6.4</v>
      </c>
      <c r="AE18" s="7">
        <v>9.2</v>
      </c>
      <c r="AF18" s="7">
        <v>11</v>
      </c>
      <c r="AG18" s="7">
        <v>1.8</v>
      </c>
      <c r="AH18" s="7">
        <v>20</v>
      </c>
      <c r="AI18" s="7">
        <v>10.5</v>
      </c>
      <c r="AJ18" s="7">
        <v>6.3</v>
      </c>
      <c r="AK18" s="7">
        <v>8.8</v>
      </c>
      <c r="AL18" s="7">
        <v>7.8</v>
      </c>
      <c r="AM18" s="7">
        <v>4.6</v>
      </c>
      <c r="AN18" s="7">
        <v>6.6</v>
      </c>
      <c r="AO18" s="7">
        <v>0</v>
      </c>
      <c r="AP18" s="7">
        <v>52.5</v>
      </c>
      <c r="AQ18" s="15">
        <v>2.92857142857143</v>
      </c>
      <c r="AR18" s="16">
        <v>79.2857142857143</v>
      </c>
      <c r="AS18" s="7">
        <v>14</v>
      </c>
      <c r="AT18" s="7">
        <v>20</v>
      </c>
      <c r="AU18" s="7" t="s">
        <v>87</v>
      </c>
    </row>
    <row r="19" ht="24" spans="1:47">
      <c r="A19" s="6" t="s">
        <v>88</v>
      </c>
      <c r="B19" s="6" t="s">
        <v>89</v>
      </c>
      <c r="C19" s="6" t="s">
        <v>51</v>
      </c>
      <c r="D19" s="7">
        <v>18</v>
      </c>
      <c r="E19" s="17">
        <v>88</v>
      </c>
      <c r="F19" s="17">
        <v>97</v>
      </c>
      <c r="G19" s="17">
        <v>77</v>
      </c>
      <c r="H19" s="17">
        <v>67</v>
      </c>
      <c r="I19" s="17">
        <v>78</v>
      </c>
      <c r="J19" s="17">
        <v>60</v>
      </c>
      <c r="K19" s="17">
        <v>68</v>
      </c>
      <c r="L19" s="17">
        <v>82</v>
      </c>
      <c r="M19" s="17">
        <v>96</v>
      </c>
      <c r="N19" s="17">
        <v>64</v>
      </c>
      <c r="O19" s="17">
        <v>87</v>
      </c>
      <c r="P19" s="17">
        <v>79</v>
      </c>
      <c r="Q19" s="17">
        <v>95</v>
      </c>
      <c r="R19" s="17">
        <v>81</v>
      </c>
      <c r="S19" s="17">
        <v>82</v>
      </c>
      <c r="T19" s="17">
        <v>93</v>
      </c>
      <c r="U19" s="17">
        <v>85</v>
      </c>
      <c r="V19" s="17">
        <v>83</v>
      </c>
      <c r="W19" s="7">
        <v>11.4</v>
      </c>
      <c r="X19" s="7">
        <v>9.4</v>
      </c>
      <c r="Y19" s="7">
        <v>8.1</v>
      </c>
      <c r="Z19" s="7">
        <v>6.8</v>
      </c>
      <c r="AA19" s="7">
        <v>2.8</v>
      </c>
      <c r="AB19" s="7">
        <v>3.5</v>
      </c>
      <c r="AC19" s="7">
        <v>5.4</v>
      </c>
      <c r="AD19" s="7">
        <v>6.4</v>
      </c>
      <c r="AE19" s="7">
        <v>9.2</v>
      </c>
      <c r="AF19" s="7">
        <v>7</v>
      </c>
      <c r="AG19" s="7">
        <v>1.85</v>
      </c>
      <c r="AH19" s="7">
        <v>23.2</v>
      </c>
      <c r="AI19" s="7">
        <v>15.75</v>
      </c>
      <c r="AJ19" s="7">
        <v>9.3</v>
      </c>
      <c r="AK19" s="7">
        <v>12.8</v>
      </c>
      <c r="AL19" s="7">
        <v>8.6</v>
      </c>
      <c r="AM19" s="7">
        <v>3.5</v>
      </c>
      <c r="AN19" s="7">
        <v>6.6</v>
      </c>
      <c r="AO19" s="7">
        <v>0</v>
      </c>
      <c r="AP19" s="7">
        <v>52.5</v>
      </c>
      <c r="AQ19" s="15">
        <v>2.88761904761905</v>
      </c>
      <c r="AR19" s="16">
        <v>78.8761904761905</v>
      </c>
      <c r="AS19" s="7">
        <v>15</v>
      </c>
      <c r="AT19" s="7">
        <v>21</v>
      </c>
      <c r="AU19" s="7" t="s">
        <v>89</v>
      </c>
    </row>
    <row r="20" ht="24" spans="1:47">
      <c r="A20" s="6" t="s">
        <v>90</v>
      </c>
      <c r="B20" s="6" t="s">
        <v>91</v>
      </c>
      <c r="C20" s="6" t="s">
        <v>51</v>
      </c>
      <c r="D20" s="7">
        <v>18</v>
      </c>
      <c r="E20" s="17">
        <v>88</v>
      </c>
      <c r="F20" s="17">
        <v>96</v>
      </c>
      <c r="G20" s="17">
        <v>62</v>
      </c>
      <c r="H20" s="17">
        <v>76</v>
      </c>
      <c r="I20" s="17">
        <v>80</v>
      </c>
      <c r="J20" s="17">
        <v>67</v>
      </c>
      <c r="K20" s="17">
        <v>71</v>
      </c>
      <c r="L20" s="17">
        <v>82</v>
      </c>
      <c r="M20" s="17">
        <v>94</v>
      </c>
      <c r="N20" s="17">
        <v>72</v>
      </c>
      <c r="O20" s="17">
        <v>87</v>
      </c>
      <c r="P20" s="17">
        <v>83</v>
      </c>
      <c r="Q20" s="17">
        <v>81</v>
      </c>
      <c r="R20" s="17">
        <v>76</v>
      </c>
      <c r="S20" s="17">
        <v>73</v>
      </c>
      <c r="T20" s="17">
        <v>95</v>
      </c>
      <c r="U20" s="17">
        <v>87</v>
      </c>
      <c r="V20" s="17">
        <v>76</v>
      </c>
      <c r="W20" s="7">
        <v>11.4</v>
      </c>
      <c r="X20" s="7">
        <v>9.2</v>
      </c>
      <c r="Y20" s="7">
        <v>3.6</v>
      </c>
      <c r="Z20" s="7">
        <v>10.4</v>
      </c>
      <c r="AA20" s="7">
        <v>3</v>
      </c>
      <c r="AB20" s="7">
        <v>5.95</v>
      </c>
      <c r="AC20" s="7">
        <v>6.3</v>
      </c>
      <c r="AD20" s="7">
        <v>6.4</v>
      </c>
      <c r="AE20" s="7">
        <v>8.8</v>
      </c>
      <c r="AF20" s="7">
        <v>11</v>
      </c>
      <c r="AG20" s="7">
        <v>1.85</v>
      </c>
      <c r="AH20" s="7">
        <v>26.4</v>
      </c>
      <c r="AI20" s="7">
        <v>10.85</v>
      </c>
      <c r="AJ20" s="7">
        <v>7.8</v>
      </c>
      <c r="AK20" s="7">
        <v>9.2</v>
      </c>
      <c r="AL20" s="7">
        <v>9</v>
      </c>
      <c r="AM20" s="7">
        <v>3.7</v>
      </c>
      <c r="AN20" s="7">
        <v>5.2</v>
      </c>
      <c r="AO20" s="7">
        <v>0</v>
      </c>
      <c r="AP20" s="7">
        <v>52.5</v>
      </c>
      <c r="AQ20" s="15">
        <v>2.85809523809524</v>
      </c>
      <c r="AR20" s="16">
        <v>78.5809523809524</v>
      </c>
      <c r="AS20" s="7">
        <v>16</v>
      </c>
      <c r="AT20" s="7">
        <v>22</v>
      </c>
      <c r="AU20" s="7" t="s">
        <v>91</v>
      </c>
    </row>
    <row r="21" ht="24" spans="1:47">
      <c r="A21" s="6" t="s">
        <v>92</v>
      </c>
      <c r="B21" s="6" t="s">
        <v>93</v>
      </c>
      <c r="C21" s="6" t="s">
        <v>51</v>
      </c>
      <c r="D21" s="7">
        <v>18</v>
      </c>
      <c r="E21" s="17">
        <v>88</v>
      </c>
      <c r="F21" s="17">
        <v>97</v>
      </c>
      <c r="G21" s="17">
        <v>76</v>
      </c>
      <c r="H21" s="17">
        <v>79</v>
      </c>
      <c r="I21" s="17">
        <v>79</v>
      </c>
      <c r="J21" s="17">
        <v>78</v>
      </c>
      <c r="K21" s="17">
        <v>67</v>
      </c>
      <c r="L21" s="17">
        <v>82</v>
      </c>
      <c r="M21" s="17">
        <v>93</v>
      </c>
      <c r="N21" s="17">
        <v>66</v>
      </c>
      <c r="O21" s="17">
        <v>88</v>
      </c>
      <c r="P21" s="17">
        <v>87</v>
      </c>
      <c r="Q21" s="17">
        <v>68</v>
      </c>
      <c r="R21" s="17">
        <v>66</v>
      </c>
      <c r="S21" s="17">
        <v>69</v>
      </c>
      <c r="T21" s="17">
        <v>93</v>
      </c>
      <c r="U21" s="17">
        <v>88</v>
      </c>
      <c r="V21" s="17">
        <v>81</v>
      </c>
      <c r="W21" s="7">
        <v>11.4</v>
      </c>
      <c r="X21" s="7">
        <v>9.4</v>
      </c>
      <c r="Y21" s="7">
        <v>7.8</v>
      </c>
      <c r="Z21" s="7">
        <v>11.6</v>
      </c>
      <c r="AA21" s="7">
        <v>2.9</v>
      </c>
      <c r="AB21" s="7">
        <v>9.8</v>
      </c>
      <c r="AC21" s="7">
        <v>5.1</v>
      </c>
      <c r="AD21" s="7">
        <v>6.4</v>
      </c>
      <c r="AE21" s="7">
        <v>8.6</v>
      </c>
      <c r="AF21" s="7">
        <v>8</v>
      </c>
      <c r="AG21" s="7">
        <v>1.9</v>
      </c>
      <c r="AH21" s="7">
        <v>29.6</v>
      </c>
      <c r="AI21" s="7">
        <v>6.3</v>
      </c>
      <c r="AJ21" s="7">
        <v>4.8</v>
      </c>
      <c r="AK21" s="7">
        <v>7.6</v>
      </c>
      <c r="AL21" s="7">
        <v>8.6</v>
      </c>
      <c r="AM21" s="7">
        <v>3.8</v>
      </c>
      <c r="AN21" s="7">
        <v>6.2</v>
      </c>
      <c r="AO21" s="7">
        <v>0</v>
      </c>
      <c r="AP21" s="7">
        <v>52.5</v>
      </c>
      <c r="AQ21" s="15">
        <v>2.85333333333333</v>
      </c>
      <c r="AR21" s="16">
        <v>78.5333333333333</v>
      </c>
      <c r="AS21" s="7">
        <v>17</v>
      </c>
      <c r="AT21" s="7">
        <v>23</v>
      </c>
      <c r="AU21" s="7" t="s">
        <v>93</v>
      </c>
    </row>
    <row r="22" ht="24" spans="1:47">
      <c r="A22" s="6" t="s">
        <v>96</v>
      </c>
      <c r="B22" s="6" t="s">
        <v>97</v>
      </c>
      <c r="C22" s="6" t="s">
        <v>51</v>
      </c>
      <c r="D22" s="7">
        <v>18</v>
      </c>
      <c r="E22" s="17">
        <v>88</v>
      </c>
      <c r="F22" s="17">
        <v>89</v>
      </c>
      <c r="G22" s="17">
        <v>69</v>
      </c>
      <c r="H22" s="17">
        <v>81</v>
      </c>
      <c r="I22" s="17">
        <v>77</v>
      </c>
      <c r="J22" s="17">
        <v>67</v>
      </c>
      <c r="K22" s="17">
        <v>71</v>
      </c>
      <c r="L22" s="17">
        <v>82</v>
      </c>
      <c r="M22" s="17">
        <v>92</v>
      </c>
      <c r="N22" s="17">
        <v>71</v>
      </c>
      <c r="O22" s="17">
        <v>86</v>
      </c>
      <c r="P22" s="17">
        <v>70</v>
      </c>
      <c r="Q22" s="17">
        <v>90</v>
      </c>
      <c r="R22" s="17">
        <v>75</v>
      </c>
      <c r="S22" s="17">
        <v>79</v>
      </c>
      <c r="T22" s="17">
        <v>89</v>
      </c>
      <c r="U22" s="17">
        <v>83</v>
      </c>
      <c r="V22" s="17">
        <v>82</v>
      </c>
      <c r="W22" s="7">
        <v>11.4</v>
      </c>
      <c r="X22" s="7">
        <v>7.8</v>
      </c>
      <c r="Y22" s="7">
        <v>5.7</v>
      </c>
      <c r="Z22" s="7">
        <v>12.4</v>
      </c>
      <c r="AA22" s="7">
        <v>2.7</v>
      </c>
      <c r="AB22" s="7">
        <v>5.95</v>
      </c>
      <c r="AC22" s="7">
        <v>6.3</v>
      </c>
      <c r="AD22" s="7">
        <v>6.4</v>
      </c>
      <c r="AE22" s="7">
        <v>8.4</v>
      </c>
      <c r="AF22" s="7">
        <v>10.5</v>
      </c>
      <c r="AG22" s="7">
        <v>1.8</v>
      </c>
      <c r="AH22" s="7">
        <v>16</v>
      </c>
      <c r="AI22" s="7">
        <v>14</v>
      </c>
      <c r="AJ22" s="7">
        <v>7.5</v>
      </c>
      <c r="AK22" s="7">
        <v>11.6</v>
      </c>
      <c r="AL22" s="7">
        <v>7.8</v>
      </c>
      <c r="AM22" s="7">
        <v>3.3</v>
      </c>
      <c r="AN22" s="7">
        <v>6.4</v>
      </c>
      <c r="AO22" s="7">
        <v>0</v>
      </c>
      <c r="AP22" s="7">
        <v>52.5</v>
      </c>
      <c r="AQ22" s="15">
        <v>2.78</v>
      </c>
      <c r="AR22" s="16">
        <v>77.8</v>
      </c>
      <c r="AS22" s="7">
        <v>18</v>
      </c>
      <c r="AT22" s="7">
        <v>25</v>
      </c>
      <c r="AU22" s="7" t="s">
        <v>97</v>
      </c>
    </row>
    <row r="23" ht="24" spans="1:47">
      <c r="A23" s="6" t="s">
        <v>102</v>
      </c>
      <c r="B23" s="6" t="s">
        <v>103</v>
      </c>
      <c r="C23" s="6" t="s">
        <v>51</v>
      </c>
      <c r="D23" s="7">
        <v>18</v>
      </c>
      <c r="E23" s="17">
        <v>89</v>
      </c>
      <c r="F23" s="17">
        <v>96</v>
      </c>
      <c r="G23" s="17">
        <v>74</v>
      </c>
      <c r="H23" s="17">
        <v>74</v>
      </c>
      <c r="I23" s="17">
        <v>80</v>
      </c>
      <c r="J23" s="17">
        <v>76</v>
      </c>
      <c r="K23" s="17">
        <v>60</v>
      </c>
      <c r="L23" s="17">
        <v>82</v>
      </c>
      <c r="M23" s="17">
        <v>94</v>
      </c>
      <c r="N23" s="17">
        <v>70</v>
      </c>
      <c r="O23" s="17">
        <v>86</v>
      </c>
      <c r="P23" s="17">
        <v>74</v>
      </c>
      <c r="Q23" s="17">
        <v>80</v>
      </c>
      <c r="R23" s="17">
        <v>74</v>
      </c>
      <c r="S23" s="17">
        <v>74</v>
      </c>
      <c r="T23" s="17">
        <v>89</v>
      </c>
      <c r="U23" s="17">
        <v>81</v>
      </c>
      <c r="V23" s="17">
        <v>78</v>
      </c>
      <c r="W23" s="7">
        <v>11.7</v>
      </c>
      <c r="X23" s="7">
        <v>9.2</v>
      </c>
      <c r="Y23" s="7">
        <v>7.2</v>
      </c>
      <c r="Z23" s="7">
        <v>9.6</v>
      </c>
      <c r="AA23" s="7">
        <v>3</v>
      </c>
      <c r="AB23" s="7">
        <v>9.1</v>
      </c>
      <c r="AC23" s="7">
        <v>3</v>
      </c>
      <c r="AD23" s="7">
        <v>6.4</v>
      </c>
      <c r="AE23" s="7">
        <v>8.8</v>
      </c>
      <c r="AF23" s="7">
        <v>10</v>
      </c>
      <c r="AG23" s="7">
        <v>1.8</v>
      </c>
      <c r="AH23" s="7">
        <v>19.2</v>
      </c>
      <c r="AI23" s="7">
        <v>10.5</v>
      </c>
      <c r="AJ23" s="7">
        <v>7.2</v>
      </c>
      <c r="AK23" s="7">
        <v>9.6</v>
      </c>
      <c r="AL23" s="7">
        <v>7.8</v>
      </c>
      <c r="AM23" s="7">
        <v>3.1</v>
      </c>
      <c r="AN23" s="7">
        <v>5.6</v>
      </c>
      <c r="AO23" s="7">
        <v>0</v>
      </c>
      <c r="AP23" s="7">
        <v>52.5</v>
      </c>
      <c r="AQ23" s="15">
        <v>2.72</v>
      </c>
      <c r="AR23" s="16">
        <v>77.2</v>
      </c>
      <c r="AS23" s="7">
        <v>19</v>
      </c>
      <c r="AT23" s="7">
        <v>28</v>
      </c>
      <c r="AU23" s="7" t="s">
        <v>103</v>
      </c>
    </row>
    <row r="24" ht="24" spans="1:47">
      <c r="A24" s="6" t="s">
        <v>120</v>
      </c>
      <c r="B24" s="6" t="s">
        <v>121</v>
      </c>
      <c r="C24" s="6" t="s">
        <v>51</v>
      </c>
      <c r="D24" s="7">
        <v>18</v>
      </c>
      <c r="E24" s="17">
        <v>88</v>
      </c>
      <c r="F24" s="17">
        <v>96</v>
      </c>
      <c r="G24" s="17">
        <v>80</v>
      </c>
      <c r="H24" s="17">
        <v>71</v>
      </c>
      <c r="I24" s="17">
        <v>76</v>
      </c>
      <c r="J24" s="17">
        <v>63</v>
      </c>
      <c r="K24" s="17">
        <v>70</v>
      </c>
      <c r="L24" s="17">
        <v>82</v>
      </c>
      <c r="M24" s="17">
        <v>88</v>
      </c>
      <c r="N24" s="17">
        <v>71</v>
      </c>
      <c r="O24" s="17">
        <v>88</v>
      </c>
      <c r="P24" s="17">
        <v>70</v>
      </c>
      <c r="Q24" s="17">
        <v>74</v>
      </c>
      <c r="R24" s="17">
        <v>65</v>
      </c>
      <c r="S24" s="17">
        <v>75</v>
      </c>
      <c r="T24" s="17">
        <v>85</v>
      </c>
      <c r="U24" s="17">
        <v>87</v>
      </c>
      <c r="V24" s="17">
        <v>82</v>
      </c>
      <c r="W24" s="7">
        <v>11.4</v>
      </c>
      <c r="X24" s="7">
        <v>9.2</v>
      </c>
      <c r="Y24" s="7">
        <v>9</v>
      </c>
      <c r="Z24" s="7">
        <v>8.4</v>
      </c>
      <c r="AA24" s="7">
        <v>2.6</v>
      </c>
      <c r="AB24" s="7">
        <v>4.55</v>
      </c>
      <c r="AC24" s="7">
        <v>6</v>
      </c>
      <c r="AD24" s="7">
        <v>6.4</v>
      </c>
      <c r="AE24" s="7">
        <v>7.6</v>
      </c>
      <c r="AF24" s="7">
        <v>10.5</v>
      </c>
      <c r="AG24" s="7">
        <v>1.9</v>
      </c>
      <c r="AH24" s="7">
        <v>16</v>
      </c>
      <c r="AI24" s="7">
        <v>8.4</v>
      </c>
      <c r="AJ24" s="7">
        <v>4.5</v>
      </c>
      <c r="AK24" s="7">
        <v>10</v>
      </c>
      <c r="AL24" s="7">
        <v>7</v>
      </c>
      <c r="AM24" s="7">
        <v>3.7</v>
      </c>
      <c r="AN24" s="7">
        <v>6.4</v>
      </c>
      <c r="AO24" s="7">
        <v>0</v>
      </c>
      <c r="AP24" s="7">
        <v>52.5</v>
      </c>
      <c r="AQ24" s="15">
        <v>2.54380952380952</v>
      </c>
      <c r="AR24" s="16">
        <v>75.4380952380952</v>
      </c>
      <c r="AS24" s="7">
        <v>20</v>
      </c>
      <c r="AT24" s="7">
        <v>36</v>
      </c>
      <c r="AU24" s="7" t="s">
        <v>121</v>
      </c>
    </row>
    <row r="25" ht="24" spans="1:47">
      <c r="A25" s="6" t="s">
        <v>124</v>
      </c>
      <c r="B25" s="6" t="s">
        <v>125</v>
      </c>
      <c r="C25" s="6" t="s">
        <v>51</v>
      </c>
      <c r="D25" s="7">
        <v>18</v>
      </c>
      <c r="E25" s="17">
        <v>89</v>
      </c>
      <c r="F25" s="17">
        <v>91</v>
      </c>
      <c r="G25" s="17">
        <v>80</v>
      </c>
      <c r="H25" s="17">
        <v>75</v>
      </c>
      <c r="I25" s="17">
        <v>78</v>
      </c>
      <c r="J25" s="17">
        <v>66</v>
      </c>
      <c r="K25" s="17">
        <v>65</v>
      </c>
      <c r="L25" s="17">
        <v>82</v>
      </c>
      <c r="M25" s="17">
        <v>76</v>
      </c>
      <c r="N25" s="17">
        <v>64</v>
      </c>
      <c r="O25" s="17">
        <v>88</v>
      </c>
      <c r="P25" s="17">
        <v>75</v>
      </c>
      <c r="Q25" s="17">
        <v>74</v>
      </c>
      <c r="R25" s="17">
        <v>68</v>
      </c>
      <c r="S25" s="17">
        <v>77</v>
      </c>
      <c r="T25" s="17">
        <v>79</v>
      </c>
      <c r="U25" s="17">
        <v>83</v>
      </c>
      <c r="V25" s="17">
        <v>85</v>
      </c>
      <c r="W25" s="7">
        <v>11.7</v>
      </c>
      <c r="X25" s="7">
        <v>8.2</v>
      </c>
      <c r="Y25" s="7">
        <v>9</v>
      </c>
      <c r="Z25" s="7">
        <v>10</v>
      </c>
      <c r="AA25" s="7">
        <v>2.8</v>
      </c>
      <c r="AB25" s="7">
        <v>5.6</v>
      </c>
      <c r="AC25" s="7">
        <v>4.5</v>
      </c>
      <c r="AD25" s="7">
        <v>6.4</v>
      </c>
      <c r="AE25" s="7">
        <v>5.2</v>
      </c>
      <c r="AF25" s="7">
        <v>7</v>
      </c>
      <c r="AG25" s="7">
        <v>1.9</v>
      </c>
      <c r="AH25" s="7">
        <v>20</v>
      </c>
      <c r="AI25" s="7">
        <v>8.4</v>
      </c>
      <c r="AJ25" s="7">
        <v>5.4</v>
      </c>
      <c r="AK25" s="7">
        <v>10.8</v>
      </c>
      <c r="AL25" s="7">
        <v>5.8</v>
      </c>
      <c r="AM25" s="7">
        <v>3.3</v>
      </c>
      <c r="AN25" s="7">
        <v>7</v>
      </c>
      <c r="AO25" s="7">
        <v>0</v>
      </c>
      <c r="AP25" s="7">
        <v>52.5</v>
      </c>
      <c r="AQ25" s="15">
        <v>2.53333333333333</v>
      </c>
      <c r="AR25" s="16">
        <v>75.3333333333333</v>
      </c>
      <c r="AS25" s="7">
        <v>21</v>
      </c>
      <c r="AT25" s="7">
        <v>38</v>
      </c>
      <c r="AU25" s="7" t="s">
        <v>125</v>
      </c>
    </row>
    <row r="26" ht="24" spans="1:47">
      <c r="A26" s="6" t="s">
        <v>128</v>
      </c>
      <c r="B26" s="6" t="s">
        <v>129</v>
      </c>
      <c r="C26" s="6" t="s">
        <v>51</v>
      </c>
      <c r="D26" s="7">
        <v>18</v>
      </c>
      <c r="E26" s="17">
        <v>88</v>
      </c>
      <c r="F26" s="17">
        <v>89</v>
      </c>
      <c r="G26" s="17">
        <v>67</v>
      </c>
      <c r="H26" s="17">
        <v>75</v>
      </c>
      <c r="I26" s="17">
        <v>78</v>
      </c>
      <c r="J26" s="17">
        <v>60</v>
      </c>
      <c r="K26" s="17">
        <v>74</v>
      </c>
      <c r="L26" s="17">
        <v>82</v>
      </c>
      <c r="M26" s="17">
        <v>98</v>
      </c>
      <c r="N26" s="17">
        <v>60</v>
      </c>
      <c r="O26" s="17">
        <v>69</v>
      </c>
      <c r="P26" s="17">
        <v>69</v>
      </c>
      <c r="Q26" s="17">
        <v>77</v>
      </c>
      <c r="R26" s="17">
        <v>69</v>
      </c>
      <c r="S26" s="17">
        <v>83</v>
      </c>
      <c r="T26" s="17">
        <v>88</v>
      </c>
      <c r="U26" s="17">
        <v>83</v>
      </c>
      <c r="V26" s="17">
        <v>79</v>
      </c>
      <c r="W26" s="7">
        <v>11.4</v>
      </c>
      <c r="X26" s="7">
        <v>7.8</v>
      </c>
      <c r="Y26" s="7">
        <v>5.1</v>
      </c>
      <c r="Z26" s="7">
        <v>10</v>
      </c>
      <c r="AA26" s="7">
        <v>2.8</v>
      </c>
      <c r="AB26" s="7">
        <v>3.5</v>
      </c>
      <c r="AC26" s="7">
        <v>7.2</v>
      </c>
      <c r="AD26" s="7">
        <v>6.4</v>
      </c>
      <c r="AE26" s="7">
        <v>9.6</v>
      </c>
      <c r="AF26" s="7">
        <v>5</v>
      </c>
      <c r="AG26" s="7">
        <v>0.95</v>
      </c>
      <c r="AH26" s="7">
        <v>15.2</v>
      </c>
      <c r="AI26" s="7">
        <v>9.45</v>
      </c>
      <c r="AJ26" s="7">
        <v>5.7</v>
      </c>
      <c r="AK26" s="7">
        <v>13.2</v>
      </c>
      <c r="AL26" s="7">
        <v>7.6</v>
      </c>
      <c r="AM26" s="7">
        <v>3.3</v>
      </c>
      <c r="AN26" s="7">
        <v>5.8</v>
      </c>
      <c r="AO26" s="7">
        <v>0</v>
      </c>
      <c r="AP26" s="7">
        <v>52.5</v>
      </c>
      <c r="AQ26" s="15">
        <v>2.47619047619048</v>
      </c>
      <c r="AR26" s="16">
        <v>74.7619047619048</v>
      </c>
      <c r="AS26" s="7">
        <v>22</v>
      </c>
      <c r="AT26" s="7">
        <v>40</v>
      </c>
      <c r="AU26" s="7" t="s">
        <v>129</v>
      </c>
    </row>
    <row r="27" ht="24" spans="1:47">
      <c r="A27" s="6" t="s">
        <v>132</v>
      </c>
      <c r="B27" s="6" t="s">
        <v>133</v>
      </c>
      <c r="C27" s="6" t="s">
        <v>51</v>
      </c>
      <c r="D27" s="7">
        <v>18</v>
      </c>
      <c r="E27" s="17">
        <v>89</v>
      </c>
      <c r="F27" s="17">
        <v>91</v>
      </c>
      <c r="G27" s="17">
        <v>77</v>
      </c>
      <c r="H27" s="17">
        <v>71</v>
      </c>
      <c r="I27" s="17">
        <v>77</v>
      </c>
      <c r="J27" s="17">
        <v>60</v>
      </c>
      <c r="K27" s="17">
        <v>64</v>
      </c>
      <c r="L27" s="17">
        <v>82</v>
      </c>
      <c r="M27" s="17">
        <v>91</v>
      </c>
      <c r="N27" s="17">
        <v>60</v>
      </c>
      <c r="O27" s="17">
        <v>82</v>
      </c>
      <c r="P27" s="17">
        <v>72</v>
      </c>
      <c r="Q27" s="17">
        <v>72</v>
      </c>
      <c r="R27" s="17">
        <v>69</v>
      </c>
      <c r="S27" s="17">
        <v>79</v>
      </c>
      <c r="T27" s="17">
        <v>88</v>
      </c>
      <c r="U27" s="17">
        <v>84</v>
      </c>
      <c r="V27" s="17">
        <v>79</v>
      </c>
      <c r="W27" s="7">
        <v>11.7</v>
      </c>
      <c r="X27" s="7">
        <v>8.2</v>
      </c>
      <c r="Y27" s="7">
        <v>8.1</v>
      </c>
      <c r="Z27" s="7">
        <v>8.4</v>
      </c>
      <c r="AA27" s="7">
        <v>2.7</v>
      </c>
      <c r="AB27" s="7">
        <v>3.5</v>
      </c>
      <c r="AC27" s="7">
        <v>4.2</v>
      </c>
      <c r="AD27" s="7">
        <v>6.4</v>
      </c>
      <c r="AE27" s="7">
        <v>8.2</v>
      </c>
      <c r="AF27" s="7">
        <v>5</v>
      </c>
      <c r="AG27" s="7">
        <v>1.6</v>
      </c>
      <c r="AH27" s="7">
        <v>17.6</v>
      </c>
      <c r="AI27" s="7">
        <v>7.7</v>
      </c>
      <c r="AJ27" s="7">
        <v>5.7</v>
      </c>
      <c r="AK27" s="7">
        <v>11.6</v>
      </c>
      <c r="AL27" s="7">
        <v>7.6</v>
      </c>
      <c r="AM27" s="7">
        <v>3.4</v>
      </c>
      <c r="AN27" s="7">
        <v>5.8</v>
      </c>
      <c r="AO27" s="7">
        <v>0</v>
      </c>
      <c r="AP27" s="7">
        <v>52.5</v>
      </c>
      <c r="AQ27" s="15">
        <v>2.42666666666667</v>
      </c>
      <c r="AR27" s="16">
        <v>74.2666666666667</v>
      </c>
      <c r="AS27" s="7">
        <v>23</v>
      </c>
      <c r="AT27" s="7">
        <v>42</v>
      </c>
      <c r="AU27" s="7" t="s">
        <v>133</v>
      </c>
    </row>
    <row r="28" ht="24" spans="1:47">
      <c r="A28" s="6" t="s">
        <v>136</v>
      </c>
      <c r="B28" s="6" t="s">
        <v>137</v>
      </c>
      <c r="C28" s="6" t="s">
        <v>51</v>
      </c>
      <c r="D28" s="7">
        <v>18</v>
      </c>
      <c r="E28" s="17">
        <v>89</v>
      </c>
      <c r="F28" s="17">
        <v>94</v>
      </c>
      <c r="G28" s="17">
        <v>67</v>
      </c>
      <c r="H28" s="17">
        <v>78</v>
      </c>
      <c r="I28" s="17">
        <v>77</v>
      </c>
      <c r="J28" s="17">
        <v>72</v>
      </c>
      <c r="K28" s="17">
        <v>60</v>
      </c>
      <c r="L28" s="17">
        <v>81</v>
      </c>
      <c r="M28" s="17">
        <v>93</v>
      </c>
      <c r="N28" s="17">
        <v>60</v>
      </c>
      <c r="O28" s="17">
        <v>72</v>
      </c>
      <c r="P28" s="17">
        <v>66</v>
      </c>
      <c r="Q28" s="17">
        <v>68</v>
      </c>
      <c r="R28" s="17">
        <v>74</v>
      </c>
      <c r="S28" s="17">
        <v>73</v>
      </c>
      <c r="T28" s="17">
        <v>88</v>
      </c>
      <c r="U28" s="17">
        <v>76</v>
      </c>
      <c r="V28" s="17">
        <v>83</v>
      </c>
      <c r="W28" s="7">
        <v>11.7</v>
      </c>
      <c r="X28" s="7">
        <v>8.8</v>
      </c>
      <c r="Y28" s="7">
        <v>5.1</v>
      </c>
      <c r="Z28" s="7">
        <v>11.2</v>
      </c>
      <c r="AA28" s="7">
        <v>2.7</v>
      </c>
      <c r="AB28" s="7">
        <v>7.7</v>
      </c>
      <c r="AC28" s="7">
        <v>3</v>
      </c>
      <c r="AD28" s="7">
        <v>6.2</v>
      </c>
      <c r="AE28" s="7">
        <v>8.6</v>
      </c>
      <c r="AF28" s="7">
        <v>5</v>
      </c>
      <c r="AG28" s="7">
        <v>1.1</v>
      </c>
      <c r="AH28" s="7">
        <v>12.8</v>
      </c>
      <c r="AI28" s="7">
        <v>6.3</v>
      </c>
      <c r="AJ28" s="7">
        <v>7.2</v>
      </c>
      <c r="AK28" s="7">
        <v>9.2</v>
      </c>
      <c r="AL28" s="7">
        <v>7.6</v>
      </c>
      <c r="AM28" s="7">
        <v>2.6</v>
      </c>
      <c r="AN28" s="7">
        <v>6.6</v>
      </c>
      <c r="AO28" s="7">
        <v>0</v>
      </c>
      <c r="AP28" s="7">
        <v>52.5</v>
      </c>
      <c r="AQ28" s="15">
        <v>2.35047619047619</v>
      </c>
      <c r="AR28" s="16">
        <v>73.5047619047619</v>
      </c>
      <c r="AS28" s="7">
        <v>24</v>
      </c>
      <c r="AT28" s="7">
        <v>44</v>
      </c>
      <c r="AU28" s="7" t="s">
        <v>137</v>
      </c>
    </row>
    <row r="29" ht="24" spans="1:47">
      <c r="A29" s="6" t="s">
        <v>138</v>
      </c>
      <c r="B29" s="6" t="s">
        <v>139</v>
      </c>
      <c r="C29" s="6" t="s">
        <v>51</v>
      </c>
      <c r="D29" s="7">
        <v>18</v>
      </c>
      <c r="E29" s="17">
        <v>88</v>
      </c>
      <c r="F29" s="17">
        <v>90</v>
      </c>
      <c r="G29" s="17">
        <v>60</v>
      </c>
      <c r="H29" s="17">
        <v>72</v>
      </c>
      <c r="I29" s="17">
        <v>77</v>
      </c>
      <c r="J29" s="17">
        <v>67</v>
      </c>
      <c r="K29" s="17">
        <v>69</v>
      </c>
      <c r="L29" s="17">
        <v>82</v>
      </c>
      <c r="M29" s="17">
        <v>94</v>
      </c>
      <c r="N29" s="17">
        <v>60</v>
      </c>
      <c r="O29" s="17">
        <v>89</v>
      </c>
      <c r="P29" s="17">
        <v>60</v>
      </c>
      <c r="Q29" s="17">
        <v>85</v>
      </c>
      <c r="R29" s="17">
        <v>70</v>
      </c>
      <c r="S29" s="17">
        <v>83</v>
      </c>
      <c r="T29" s="17">
        <v>85</v>
      </c>
      <c r="U29" s="17">
        <v>84</v>
      </c>
      <c r="V29" s="17">
        <v>75</v>
      </c>
      <c r="W29" s="7">
        <v>11.4</v>
      </c>
      <c r="X29" s="7">
        <v>8</v>
      </c>
      <c r="Y29" s="7">
        <v>3</v>
      </c>
      <c r="Z29" s="7">
        <v>8.8</v>
      </c>
      <c r="AA29" s="7">
        <v>2.7</v>
      </c>
      <c r="AB29" s="7">
        <v>5.95</v>
      </c>
      <c r="AC29" s="7">
        <v>5.7</v>
      </c>
      <c r="AD29" s="7">
        <v>6.4</v>
      </c>
      <c r="AE29" s="7">
        <v>8.8</v>
      </c>
      <c r="AF29" s="7">
        <v>5</v>
      </c>
      <c r="AG29" s="7">
        <v>1.95</v>
      </c>
      <c r="AH29" s="7">
        <v>8</v>
      </c>
      <c r="AI29" s="7">
        <v>12.25</v>
      </c>
      <c r="AJ29" s="7">
        <v>6</v>
      </c>
      <c r="AK29" s="7">
        <v>13.2</v>
      </c>
      <c r="AL29" s="7">
        <v>7</v>
      </c>
      <c r="AM29" s="7">
        <v>3.4</v>
      </c>
      <c r="AN29" s="7">
        <v>5</v>
      </c>
      <c r="AO29" s="7">
        <v>0</v>
      </c>
      <c r="AP29" s="7">
        <v>52.5</v>
      </c>
      <c r="AQ29" s="15">
        <v>2.33428571428571</v>
      </c>
      <c r="AR29" s="16">
        <v>73.3428571428571</v>
      </c>
      <c r="AS29" s="7">
        <v>25</v>
      </c>
      <c r="AT29" s="7">
        <v>45</v>
      </c>
      <c r="AU29" s="7" t="s">
        <v>139</v>
      </c>
    </row>
    <row r="30" ht="24" spans="1:47">
      <c r="A30" s="6" t="s">
        <v>146</v>
      </c>
      <c r="B30" s="6" t="s">
        <v>147</v>
      </c>
      <c r="C30" s="6" t="s">
        <v>51</v>
      </c>
      <c r="D30" s="7">
        <v>18</v>
      </c>
      <c r="E30" s="17">
        <v>88</v>
      </c>
      <c r="F30" s="17">
        <v>89</v>
      </c>
      <c r="G30" s="17">
        <v>66</v>
      </c>
      <c r="H30" s="17">
        <v>73</v>
      </c>
      <c r="I30" s="17">
        <v>78</v>
      </c>
      <c r="J30" s="17">
        <v>60</v>
      </c>
      <c r="K30" s="17">
        <v>60</v>
      </c>
      <c r="L30" s="17">
        <v>82</v>
      </c>
      <c r="M30" s="17">
        <v>90</v>
      </c>
      <c r="N30" s="17">
        <v>60</v>
      </c>
      <c r="O30" s="17">
        <v>85</v>
      </c>
      <c r="P30" s="17">
        <v>64</v>
      </c>
      <c r="Q30" s="17">
        <v>69</v>
      </c>
      <c r="R30" s="17">
        <v>76</v>
      </c>
      <c r="S30" s="17">
        <v>82</v>
      </c>
      <c r="T30" s="17">
        <v>87</v>
      </c>
      <c r="U30" s="17">
        <v>85</v>
      </c>
      <c r="V30" s="17">
        <v>77</v>
      </c>
      <c r="W30" s="7">
        <v>11.4</v>
      </c>
      <c r="X30" s="7">
        <v>7.8</v>
      </c>
      <c r="Y30" s="7">
        <v>4.8</v>
      </c>
      <c r="Z30" s="7">
        <v>9.2</v>
      </c>
      <c r="AA30" s="7">
        <v>2.8</v>
      </c>
      <c r="AB30" s="7">
        <v>3.5</v>
      </c>
      <c r="AC30" s="7">
        <v>3</v>
      </c>
      <c r="AD30" s="7">
        <v>6.4</v>
      </c>
      <c r="AE30" s="7">
        <v>8</v>
      </c>
      <c r="AF30" s="7">
        <v>5</v>
      </c>
      <c r="AG30" s="7">
        <v>1.75</v>
      </c>
      <c r="AH30" s="7">
        <v>11.2</v>
      </c>
      <c r="AI30" s="7">
        <v>6.65</v>
      </c>
      <c r="AJ30" s="7">
        <v>7.8</v>
      </c>
      <c r="AK30" s="7">
        <v>12.8</v>
      </c>
      <c r="AL30" s="7">
        <v>7.4</v>
      </c>
      <c r="AM30" s="7">
        <v>3.5</v>
      </c>
      <c r="AN30" s="7">
        <v>5.4</v>
      </c>
      <c r="AO30" s="7">
        <v>0</v>
      </c>
      <c r="AP30" s="7">
        <v>52.5</v>
      </c>
      <c r="AQ30" s="15">
        <v>2.2552380952381</v>
      </c>
      <c r="AR30" s="16">
        <v>72.552380952381</v>
      </c>
      <c r="AS30" s="7">
        <v>26</v>
      </c>
      <c r="AT30" s="7">
        <v>49</v>
      </c>
      <c r="AU30" s="7" t="s">
        <v>147</v>
      </c>
    </row>
    <row r="31" ht="24" spans="1:47">
      <c r="A31" s="6" t="s">
        <v>148</v>
      </c>
      <c r="B31" s="6" t="s">
        <v>149</v>
      </c>
      <c r="C31" s="6" t="s">
        <v>51</v>
      </c>
      <c r="D31" s="7">
        <v>18</v>
      </c>
      <c r="E31" s="17">
        <v>88</v>
      </c>
      <c r="F31" s="17">
        <v>97</v>
      </c>
      <c r="G31" s="17">
        <v>71</v>
      </c>
      <c r="H31" s="17">
        <v>70</v>
      </c>
      <c r="I31" s="17">
        <v>74</v>
      </c>
      <c r="J31" s="17">
        <v>87</v>
      </c>
      <c r="K31" s="17">
        <v>60</v>
      </c>
      <c r="L31" s="17">
        <v>82</v>
      </c>
      <c r="M31" s="17">
        <v>72</v>
      </c>
      <c r="N31" s="17">
        <v>68</v>
      </c>
      <c r="O31" s="17">
        <v>69</v>
      </c>
      <c r="P31" s="17">
        <v>68</v>
      </c>
      <c r="Q31" s="17">
        <v>60</v>
      </c>
      <c r="R31" s="17">
        <v>63</v>
      </c>
      <c r="S31" s="17">
        <v>72</v>
      </c>
      <c r="T31" s="17">
        <v>77</v>
      </c>
      <c r="U31" s="17">
        <v>81</v>
      </c>
      <c r="V31" s="17">
        <v>71</v>
      </c>
      <c r="W31" s="7">
        <v>11.4</v>
      </c>
      <c r="X31" s="7">
        <v>9.4</v>
      </c>
      <c r="Y31" s="7">
        <v>6.3</v>
      </c>
      <c r="Z31" s="7">
        <v>8</v>
      </c>
      <c r="AA31" s="7">
        <v>2.4</v>
      </c>
      <c r="AB31" s="7">
        <v>12.95</v>
      </c>
      <c r="AC31" s="7">
        <v>3</v>
      </c>
      <c r="AD31" s="7">
        <v>6.4</v>
      </c>
      <c r="AE31" s="7">
        <v>4.4</v>
      </c>
      <c r="AF31" s="7">
        <v>9</v>
      </c>
      <c r="AG31" s="7">
        <v>0.95</v>
      </c>
      <c r="AH31" s="7">
        <v>14.4</v>
      </c>
      <c r="AI31" s="7">
        <v>3.5</v>
      </c>
      <c r="AJ31" s="7">
        <v>3.9</v>
      </c>
      <c r="AK31" s="7">
        <v>8.8</v>
      </c>
      <c r="AL31" s="7">
        <v>5.4</v>
      </c>
      <c r="AM31" s="7">
        <v>3.1</v>
      </c>
      <c r="AN31" s="7">
        <v>4.2</v>
      </c>
      <c r="AO31" s="7">
        <v>0</v>
      </c>
      <c r="AP31" s="7">
        <v>52.5</v>
      </c>
      <c r="AQ31" s="15">
        <v>2.23809523809524</v>
      </c>
      <c r="AR31" s="16">
        <v>72.3809523809524</v>
      </c>
      <c r="AS31" s="7">
        <v>27</v>
      </c>
      <c r="AT31" s="7">
        <v>50</v>
      </c>
      <c r="AU31" s="7" t="s">
        <v>149</v>
      </c>
    </row>
    <row r="32" ht="24" spans="1:47">
      <c r="A32" s="6" t="s">
        <v>150</v>
      </c>
      <c r="B32" s="6" t="s">
        <v>151</v>
      </c>
      <c r="C32" s="6" t="s">
        <v>51</v>
      </c>
      <c r="D32" s="7">
        <v>18</v>
      </c>
      <c r="E32" s="17">
        <v>89</v>
      </c>
      <c r="F32" s="17">
        <v>89</v>
      </c>
      <c r="G32" s="17">
        <v>68</v>
      </c>
      <c r="H32" s="17">
        <v>77</v>
      </c>
      <c r="I32" s="17">
        <v>82</v>
      </c>
      <c r="J32" s="17">
        <v>64</v>
      </c>
      <c r="K32" s="17">
        <v>60</v>
      </c>
      <c r="L32" s="17">
        <v>81</v>
      </c>
      <c r="M32" s="17">
        <v>75</v>
      </c>
      <c r="N32" s="17">
        <v>60</v>
      </c>
      <c r="O32" s="17">
        <v>67</v>
      </c>
      <c r="P32" s="17">
        <v>73</v>
      </c>
      <c r="Q32" s="17">
        <v>62</v>
      </c>
      <c r="R32" s="17">
        <v>72</v>
      </c>
      <c r="S32" s="17">
        <v>80</v>
      </c>
      <c r="T32" s="17">
        <v>78</v>
      </c>
      <c r="U32" s="17">
        <v>63</v>
      </c>
      <c r="V32" s="17">
        <v>73</v>
      </c>
      <c r="W32" s="7">
        <v>11.7</v>
      </c>
      <c r="X32" s="7">
        <v>7.8</v>
      </c>
      <c r="Y32" s="7">
        <v>5.4</v>
      </c>
      <c r="Z32" s="7">
        <v>10.8</v>
      </c>
      <c r="AA32" s="7">
        <v>3.2</v>
      </c>
      <c r="AB32" s="7">
        <v>4.9</v>
      </c>
      <c r="AC32" s="7">
        <v>3</v>
      </c>
      <c r="AD32" s="7">
        <v>6.2</v>
      </c>
      <c r="AE32" s="7">
        <v>5</v>
      </c>
      <c r="AF32" s="7">
        <v>5</v>
      </c>
      <c r="AG32" s="7">
        <v>0.85</v>
      </c>
      <c r="AH32" s="7">
        <v>18.4</v>
      </c>
      <c r="AI32" s="7">
        <v>4.2</v>
      </c>
      <c r="AJ32" s="7">
        <v>6.6</v>
      </c>
      <c r="AK32" s="7">
        <v>12</v>
      </c>
      <c r="AL32" s="7">
        <v>5.6</v>
      </c>
      <c r="AM32" s="7">
        <v>1.3</v>
      </c>
      <c r="AN32" s="7">
        <v>4.6</v>
      </c>
      <c r="AO32" s="7">
        <v>0</v>
      </c>
      <c r="AP32" s="7">
        <v>52.5</v>
      </c>
      <c r="AQ32" s="15">
        <v>2.22</v>
      </c>
      <c r="AR32" s="16">
        <v>72.2</v>
      </c>
      <c r="AS32" s="7">
        <v>28</v>
      </c>
      <c r="AT32" s="7">
        <v>51</v>
      </c>
      <c r="AU32" s="7" t="s">
        <v>151</v>
      </c>
    </row>
    <row r="33" ht="24" spans="1:47">
      <c r="A33" s="6" t="s">
        <v>156</v>
      </c>
      <c r="B33" s="6" t="s">
        <v>157</v>
      </c>
      <c r="C33" s="6" t="s">
        <v>51</v>
      </c>
      <c r="D33" s="7">
        <v>18</v>
      </c>
      <c r="E33" s="17">
        <v>88</v>
      </c>
      <c r="F33" s="17">
        <v>90</v>
      </c>
      <c r="G33" s="17">
        <v>60</v>
      </c>
      <c r="H33" s="17">
        <v>65</v>
      </c>
      <c r="I33" s="17">
        <v>77</v>
      </c>
      <c r="J33" s="17">
        <v>63</v>
      </c>
      <c r="K33" s="17">
        <v>60</v>
      </c>
      <c r="L33" s="17">
        <v>82</v>
      </c>
      <c r="M33" s="17">
        <v>77</v>
      </c>
      <c r="N33" s="17">
        <v>60</v>
      </c>
      <c r="O33" s="17">
        <v>87</v>
      </c>
      <c r="P33" s="17">
        <v>70</v>
      </c>
      <c r="Q33" s="17">
        <v>74</v>
      </c>
      <c r="R33" s="17">
        <v>67</v>
      </c>
      <c r="S33" s="17">
        <v>79</v>
      </c>
      <c r="T33" s="17">
        <v>83</v>
      </c>
      <c r="U33" s="17">
        <v>83</v>
      </c>
      <c r="V33" s="17">
        <v>80</v>
      </c>
      <c r="W33" s="7">
        <v>11.4</v>
      </c>
      <c r="X33" s="7">
        <v>8</v>
      </c>
      <c r="Y33" s="7">
        <v>3</v>
      </c>
      <c r="Z33" s="7">
        <v>6</v>
      </c>
      <c r="AA33" s="7">
        <v>2.7</v>
      </c>
      <c r="AB33" s="7">
        <v>4.55</v>
      </c>
      <c r="AC33" s="7">
        <v>3</v>
      </c>
      <c r="AD33" s="7">
        <v>6.4</v>
      </c>
      <c r="AE33" s="7">
        <v>5.4</v>
      </c>
      <c r="AF33" s="7">
        <v>5</v>
      </c>
      <c r="AG33" s="7">
        <v>1.85</v>
      </c>
      <c r="AH33" s="7">
        <v>16</v>
      </c>
      <c r="AI33" s="7">
        <v>8.4</v>
      </c>
      <c r="AJ33" s="7">
        <v>5.1</v>
      </c>
      <c r="AK33" s="7">
        <v>11.6</v>
      </c>
      <c r="AL33" s="7">
        <v>6.6</v>
      </c>
      <c r="AM33" s="7">
        <v>3.3</v>
      </c>
      <c r="AN33" s="7">
        <v>6</v>
      </c>
      <c r="AO33" s="7">
        <v>0</v>
      </c>
      <c r="AP33" s="7">
        <v>52.5</v>
      </c>
      <c r="AQ33" s="15">
        <v>2.17714285714286</v>
      </c>
      <c r="AR33" s="16">
        <v>71.7714285714286</v>
      </c>
      <c r="AS33" s="7">
        <v>29</v>
      </c>
      <c r="AT33" s="7">
        <v>54</v>
      </c>
      <c r="AU33" s="7" t="s">
        <v>157</v>
      </c>
    </row>
    <row r="34" ht="24" spans="1:47">
      <c r="A34" s="6" t="s">
        <v>160</v>
      </c>
      <c r="B34" s="6" t="s">
        <v>161</v>
      </c>
      <c r="C34" s="6" t="s">
        <v>51</v>
      </c>
      <c r="D34" s="7">
        <v>18</v>
      </c>
      <c r="E34" s="17">
        <v>88</v>
      </c>
      <c r="F34" s="17">
        <v>89</v>
      </c>
      <c r="G34" s="17">
        <v>65</v>
      </c>
      <c r="H34" s="17">
        <v>75</v>
      </c>
      <c r="I34" s="17">
        <v>76</v>
      </c>
      <c r="J34" s="17">
        <v>60</v>
      </c>
      <c r="K34" s="17">
        <v>63</v>
      </c>
      <c r="L34" s="17">
        <v>82</v>
      </c>
      <c r="M34" s="17">
        <v>80</v>
      </c>
      <c r="N34" s="17">
        <v>60</v>
      </c>
      <c r="O34" s="17">
        <v>87</v>
      </c>
      <c r="P34" s="17">
        <v>66</v>
      </c>
      <c r="Q34" s="17">
        <v>66</v>
      </c>
      <c r="R34" s="17">
        <v>68</v>
      </c>
      <c r="S34" s="17">
        <v>72</v>
      </c>
      <c r="T34" s="17">
        <v>81</v>
      </c>
      <c r="U34" s="17">
        <v>87</v>
      </c>
      <c r="V34" s="17">
        <v>80</v>
      </c>
      <c r="W34" s="7">
        <v>11.4</v>
      </c>
      <c r="X34" s="7">
        <v>7.8</v>
      </c>
      <c r="Y34" s="7">
        <v>4.5</v>
      </c>
      <c r="Z34" s="7">
        <v>10</v>
      </c>
      <c r="AA34" s="7">
        <v>2.6</v>
      </c>
      <c r="AB34" s="7">
        <v>3.5</v>
      </c>
      <c r="AC34" s="7">
        <v>3.9</v>
      </c>
      <c r="AD34" s="7">
        <v>6.4</v>
      </c>
      <c r="AE34" s="7">
        <v>6</v>
      </c>
      <c r="AF34" s="7">
        <v>5</v>
      </c>
      <c r="AG34" s="7">
        <v>1.85</v>
      </c>
      <c r="AH34" s="7">
        <v>12.8</v>
      </c>
      <c r="AI34" s="7">
        <v>5.6</v>
      </c>
      <c r="AJ34" s="7">
        <v>5.4</v>
      </c>
      <c r="AK34" s="7">
        <v>8.8</v>
      </c>
      <c r="AL34" s="7">
        <v>6.2</v>
      </c>
      <c r="AM34" s="7">
        <v>3.7</v>
      </c>
      <c r="AN34" s="7">
        <v>6</v>
      </c>
      <c r="AO34" s="7">
        <v>0</v>
      </c>
      <c r="AP34" s="7">
        <v>52.5</v>
      </c>
      <c r="AQ34" s="15">
        <v>2.12285714285714</v>
      </c>
      <c r="AR34" s="16">
        <v>71.2285714285714</v>
      </c>
      <c r="AS34" s="7">
        <v>30</v>
      </c>
      <c r="AT34" s="7">
        <v>56</v>
      </c>
      <c r="AU34" s="7" t="s">
        <v>161</v>
      </c>
    </row>
    <row r="35" ht="24" spans="1:47">
      <c r="A35" s="6" t="s">
        <v>162</v>
      </c>
      <c r="B35" s="6" t="s">
        <v>163</v>
      </c>
      <c r="C35" s="6" t="s">
        <v>51</v>
      </c>
      <c r="D35" s="7">
        <v>18</v>
      </c>
      <c r="E35" s="17">
        <v>89</v>
      </c>
      <c r="F35" s="17">
        <v>94</v>
      </c>
      <c r="G35" s="17">
        <v>60</v>
      </c>
      <c r="H35" s="17">
        <v>67</v>
      </c>
      <c r="I35" s="17">
        <v>78</v>
      </c>
      <c r="J35" s="17">
        <v>60</v>
      </c>
      <c r="K35" s="17">
        <v>64</v>
      </c>
      <c r="L35" s="17">
        <v>82</v>
      </c>
      <c r="M35" s="17">
        <v>96</v>
      </c>
      <c r="N35" s="17">
        <v>60</v>
      </c>
      <c r="O35" s="17">
        <v>84</v>
      </c>
      <c r="P35" s="17">
        <v>62</v>
      </c>
      <c r="Q35" s="17">
        <v>63</v>
      </c>
      <c r="R35" s="17">
        <v>71</v>
      </c>
      <c r="S35" s="17">
        <v>73</v>
      </c>
      <c r="T35" s="17">
        <v>87</v>
      </c>
      <c r="U35" s="17">
        <v>79</v>
      </c>
      <c r="V35" s="17">
        <v>78</v>
      </c>
      <c r="W35" s="7">
        <v>11.7</v>
      </c>
      <c r="X35" s="7">
        <v>8.8</v>
      </c>
      <c r="Y35" s="7">
        <v>3</v>
      </c>
      <c r="Z35" s="7">
        <v>6.8</v>
      </c>
      <c r="AA35" s="7">
        <v>2.8</v>
      </c>
      <c r="AB35" s="7">
        <v>3.5</v>
      </c>
      <c r="AC35" s="7">
        <v>4.2</v>
      </c>
      <c r="AD35" s="7">
        <v>6.4</v>
      </c>
      <c r="AE35" s="7">
        <v>9.2</v>
      </c>
      <c r="AF35" s="7">
        <v>5</v>
      </c>
      <c r="AG35" s="7">
        <v>1.7</v>
      </c>
      <c r="AH35" s="7">
        <v>9.6</v>
      </c>
      <c r="AI35" s="7">
        <v>4.55</v>
      </c>
      <c r="AJ35" s="7">
        <v>6.3</v>
      </c>
      <c r="AK35" s="7">
        <v>9.2</v>
      </c>
      <c r="AL35" s="7">
        <v>7.4</v>
      </c>
      <c r="AM35" s="7">
        <v>2.9</v>
      </c>
      <c r="AN35" s="7">
        <v>5.6</v>
      </c>
      <c r="AO35" s="7">
        <v>0</v>
      </c>
      <c r="AP35" s="7">
        <v>52.5</v>
      </c>
      <c r="AQ35" s="15">
        <v>2.06952380952381</v>
      </c>
      <c r="AR35" s="16">
        <v>70.6952380952381</v>
      </c>
      <c r="AS35" s="7">
        <v>31</v>
      </c>
      <c r="AT35" s="7">
        <v>57</v>
      </c>
      <c r="AU35" s="7" t="s">
        <v>163</v>
      </c>
    </row>
    <row r="36" ht="24" spans="1:47">
      <c r="A36" s="6" t="s">
        <v>168</v>
      </c>
      <c r="B36" s="6" t="s">
        <v>169</v>
      </c>
      <c r="C36" s="6" t="s">
        <v>51</v>
      </c>
      <c r="D36" s="7">
        <v>18</v>
      </c>
      <c r="E36" s="17">
        <v>88</v>
      </c>
      <c r="F36" s="17">
        <v>95</v>
      </c>
      <c r="G36" s="17">
        <v>67</v>
      </c>
      <c r="H36" s="17">
        <v>74</v>
      </c>
      <c r="I36" s="17">
        <v>78</v>
      </c>
      <c r="J36" s="17">
        <v>64</v>
      </c>
      <c r="K36" s="17">
        <v>60</v>
      </c>
      <c r="L36" s="17">
        <v>81</v>
      </c>
      <c r="M36" s="17">
        <v>97</v>
      </c>
      <c r="N36" s="17">
        <v>61</v>
      </c>
      <c r="O36" s="17">
        <v>77</v>
      </c>
      <c r="P36" s="17">
        <v>60</v>
      </c>
      <c r="Q36" s="17">
        <v>61</v>
      </c>
      <c r="R36" s="17">
        <v>65</v>
      </c>
      <c r="S36" s="17">
        <v>70</v>
      </c>
      <c r="T36" s="17">
        <v>79</v>
      </c>
      <c r="U36" s="17">
        <v>79</v>
      </c>
      <c r="V36" s="17">
        <v>71</v>
      </c>
      <c r="W36" s="7">
        <v>11.4</v>
      </c>
      <c r="X36" s="7">
        <v>9</v>
      </c>
      <c r="Y36" s="7">
        <v>5.1</v>
      </c>
      <c r="Z36" s="7">
        <v>9.6</v>
      </c>
      <c r="AA36" s="7">
        <v>2.8</v>
      </c>
      <c r="AB36" s="7">
        <v>4.9</v>
      </c>
      <c r="AC36" s="7">
        <v>3</v>
      </c>
      <c r="AD36" s="7">
        <v>6.2</v>
      </c>
      <c r="AE36" s="7">
        <v>9.4</v>
      </c>
      <c r="AF36" s="7">
        <v>5.5</v>
      </c>
      <c r="AG36" s="7">
        <v>1.35</v>
      </c>
      <c r="AH36" s="7">
        <v>8</v>
      </c>
      <c r="AI36" s="7">
        <v>3.85</v>
      </c>
      <c r="AJ36" s="7">
        <v>4.5</v>
      </c>
      <c r="AK36" s="7">
        <v>8</v>
      </c>
      <c r="AL36" s="7">
        <v>5.8</v>
      </c>
      <c r="AM36" s="7">
        <v>2.9</v>
      </c>
      <c r="AN36" s="7">
        <v>4.2</v>
      </c>
      <c r="AO36" s="7">
        <v>0</v>
      </c>
      <c r="AP36" s="7">
        <v>52.5</v>
      </c>
      <c r="AQ36" s="15">
        <v>2.00952380952381</v>
      </c>
      <c r="AR36" s="16">
        <v>70.0952380952381</v>
      </c>
      <c r="AS36" s="7">
        <v>32</v>
      </c>
      <c r="AT36" s="7">
        <v>60</v>
      </c>
      <c r="AU36" s="7" t="s">
        <v>169</v>
      </c>
    </row>
    <row r="37" ht="24" spans="1:47">
      <c r="A37" s="6" t="s">
        <v>179</v>
      </c>
      <c r="B37" s="6" t="s">
        <v>180</v>
      </c>
      <c r="C37" s="6" t="s">
        <v>51</v>
      </c>
      <c r="D37" s="7">
        <v>18</v>
      </c>
      <c r="E37" s="17">
        <v>88</v>
      </c>
      <c r="F37" s="17">
        <v>94</v>
      </c>
      <c r="G37" s="17">
        <v>63</v>
      </c>
      <c r="H37" s="17">
        <v>62</v>
      </c>
      <c r="I37" s="17">
        <v>78</v>
      </c>
      <c r="J37" s="17">
        <v>60</v>
      </c>
      <c r="K37" s="17">
        <v>60</v>
      </c>
      <c r="L37" s="17">
        <v>78</v>
      </c>
      <c r="M37" s="17">
        <v>80</v>
      </c>
      <c r="N37" s="17">
        <v>60</v>
      </c>
      <c r="O37" s="17">
        <v>62</v>
      </c>
      <c r="P37" s="17">
        <v>60</v>
      </c>
      <c r="Q37" s="17">
        <v>60</v>
      </c>
      <c r="R37" s="17">
        <v>67</v>
      </c>
      <c r="S37" s="17">
        <v>61</v>
      </c>
      <c r="T37" s="17">
        <v>60</v>
      </c>
      <c r="U37" s="17">
        <v>71</v>
      </c>
      <c r="V37" s="17">
        <v>73</v>
      </c>
      <c r="W37" s="7">
        <v>11.4</v>
      </c>
      <c r="X37" s="7">
        <v>8.8</v>
      </c>
      <c r="Y37" s="7">
        <v>3.9</v>
      </c>
      <c r="Z37" s="7">
        <v>4.8</v>
      </c>
      <c r="AA37" s="7">
        <v>2.8</v>
      </c>
      <c r="AB37" s="7">
        <v>3.5</v>
      </c>
      <c r="AC37" s="7">
        <v>3</v>
      </c>
      <c r="AD37" s="7">
        <v>5.6</v>
      </c>
      <c r="AE37" s="7">
        <v>6</v>
      </c>
      <c r="AF37" s="7">
        <v>5</v>
      </c>
      <c r="AG37" s="7">
        <v>0.6</v>
      </c>
      <c r="AH37" s="7">
        <v>8</v>
      </c>
      <c r="AI37" s="7">
        <v>3.5</v>
      </c>
      <c r="AJ37" s="7">
        <v>5.1</v>
      </c>
      <c r="AK37" s="7">
        <v>4.4</v>
      </c>
      <c r="AL37" s="7">
        <v>2</v>
      </c>
      <c r="AM37" s="7">
        <v>2.1</v>
      </c>
      <c r="AN37" s="7">
        <v>4.6</v>
      </c>
      <c r="AO37" s="7">
        <v>0</v>
      </c>
      <c r="AP37" s="7">
        <v>52.5</v>
      </c>
      <c r="AQ37" s="15">
        <v>1.62095238095238</v>
      </c>
      <c r="AR37" s="16">
        <v>66.2095238095238</v>
      </c>
      <c r="AS37" s="7">
        <v>33</v>
      </c>
      <c r="AT37" s="7">
        <v>65</v>
      </c>
      <c r="AU37" s="7" t="s">
        <v>180</v>
      </c>
    </row>
  </sheetData>
  <mergeCells count="1">
    <mergeCell ref="A1:AU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L7"/>
  <sheetViews>
    <sheetView topLeftCell="BD1" workbookViewId="0">
      <selection activeCell="BG5" sqref="BG5:BL7"/>
    </sheetView>
  </sheetViews>
  <sheetFormatPr defaultColWidth="9" defaultRowHeight="13.5" outlineLevelRow="6"/>
  <cols>
    <col min="1" max="1" width="28.1333333333333" customWidth="1"/>
    <col min="2" max="3" width="23.4333333333333" customWidth="1"/>
    <col min="4" max="4" width="14.0666666666667" customWidth="1"/>
    <col min="5" max="58" width="23.4333333333333" customWidth="1"/>
    <col min="59" max="60" width="21.0916666666667" customWidth="1"/>
    <col min="61" max="61" width="21.0916666666667" style="2" customWidth="1"/>
    <col min="62" max="62" width="21.0916666666667" style="3" customWidth="1"/>
    <col min="63" max="64" width="21.0916666666667" customWidth="1"/>
  </cols>
  <sheetData>
    <row r="1" spans="1:6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9"/>
      <c r="BJ1" s="10"/>
      <c r="BK1" s="4"/>
      <c r="BL1" s="4"/>
    </row>
    <row r="2" spans="1:6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9"/>
      <c r="BJ2" s="10"/>
      <c r="BK2" s="4"/>
      <c r="BL2" s="4"/>
    </row>
    <row r="3" s="1" customFormat="1" ht="39" customHeight="1" spans="5:62">
      <c r="E3" s="1">
        <v>2</v>
      </c>
      <c r="F3" s="1">
        <v>2</v>
      </c>
      <c r="G3" s="1">
        <v>2</v>
      </c>
      <c r="H3" s="1">
        <v>4</v>
      </c>
      <c r="I3" s="1">
        <v>1</v>
      </c>
      <c r="J3" s="1">
        <v>2</v>
      </c>
      <c r="K3" s="1">
        <v>0.5</v>
      </c>
      <c r="L3" s="1">
        <v>2</v>
      </c>
      <c r="M3" s="1">
        <v>3</v>
      </c>
      <c r="N3" s="1">
        <v>4</v>
      </c>
      <c r="O3" s="1">
        <v>1</v>
      </c>
      <c r="P3" s="1">
        <v>3.5</v>
      </c>
      <c r="Q3" s="1">
        <v>3</v>
      </c>
      <c r="R3" s="1">
        <v>2</v>
      </c>
      <c r="S3" s="1">
        <v>1.5</v>
      </c>
      <c r="T3" s="1">
        <v>2</v>
      </c>
      <c r="U3" s="1">
        <v>3</v>
      </c>
      <c r="V3" s="1">
        <v>2</v>
      </c>
      <c r="W3" s="1">
        <v>5</v>
      </c>
      <c r="X3" s="1">
        <v>0.5</v>
      </c>
      <c r="Y3" s="1">
        <v>8</v>
      </c>
      <c r="Z3" s="1">
        <v>3.5</v>
      </c>
      <c r="AA3" s="1">
        <v>3</v>
      </c>
      <c r="AB3" s="1">
        <v>4</v>
      </c>
      <c r="AC3" s="1">
        <v>2</v>
      </c>
      <c r="AD3" s="1">
        <v>1</v>
      </c>
      <c r="AE3" s="1">
        <v>2</v>
      </c>
      <c r="AF3" s="1" t="s">
        <v>1</v>
      </c>
      <c r="AG3" s="1" t="s">
        <v>2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7</v>
      </c>
      <c r="AM3" s="1" t="s">
        <v>8</v>
      </c>
      <c r="AN3" s="1" t="s">
        <v>9</v>
      </c>
      <c r="AO3" s="1" t="s">
        <v>10</v>
      </c>
      <c r="AP3" s="1" t="s">
        <v>11</v>
      </c>
      <c r="AQ3" s="1" t="s">
        <v>12</v>
      </c>
      <c r="AR3" s="1" t="s">
        <v>13</v>
      </c>
      <c r="AS3" s="1" t="s">
        <v>14</v>
      </c>
      <c r="AT3" s="1" t="s">
        <v>15</v>
      </c>
      <c r="AU3" s="1" t="s">
        <v>16</v>
      </c>
      <c r="AV3" s="1" t="s">
        <v>17</v>
      </c>
      <c r="AW3" s="1" t="s">
        <v>18</v>
      </c>
      <c r="AX3" s="1" t="s">
        <v>190</v>
      </c>
      <c r="AY3" s="1" t="s">
        <v>191</v>
      </c>
      <c r="AZ3" s="1" t="s">
        <v>192</v>
      </c>
      <c r="BA3" s="1" t="s">
        <v>193</v>
      </c>
      <c r="BB3" s="1" t="s">
        <v>194</v>
      </c>
      <c r="BC3" s="1" t="s">
        <v>195</v>
      </c>
      <c r="BD3" s="1" t="s">
        <v>196</v>
      </c>
      <c r="BE3" s="1" t="s">
        <v>197</v>
      </c>
      <c r="BF3" s="1" t="s">
        <v>198</v>
      </c>
      <c r="BI3" s="11"/>
      <c r="BJ3" s="12"/>
    </row>
    <row r="4" ht="48" spans="1:64">
      <c r="A4" s="5" t="s">
        <v>19</v>
      </c>
      <c r="B4" s="5" t="s">
        <v>20</v>
      </c>
      <c r="C4" s="5" t="s">
        <v>21</v>
      </c>
      <c r="D4" s="5" t="s">
        <v>22</v>
      </c>
      <c r="E4" s="5" t="s">
        <v>199</v>
      </c>
      <c r="F4" s="5" t="s">
        <v>200</v>
      </c>
      <c r="G4" s="5" t="s">
        <v>201</v>
      </c>
      <c r="H4" s="5" t="s">
        <v>202</v>
      </c>
      <c r="I4" s="5" t="s">
        <v>203</v>
      </c>
      <c r="J4" s="5" t="s">
        <v>204</v>
      </c>
      <c r="K4" s="5" t="s">
        <v>23</v>
      </c>
      <c r="L4" s="5" t="s">
        <v>24</v>
      </c>
      <c r="M4" s="5" t="s">
        <v>25</v>
      </c>
      <c r="N4" s="5" t="s">
        <v>26</v>
      </c>
      <c r="O4" s="5" t="s">
        <v>27</v>
      </c>
      <c r="P4" s="5" t="s">
        <v>28</v>
      </c>
      <c r="Q4" s="5" t="s">
        <v>29</v>
      </c>
      <c r="R4" s="5" t="s">
        <v>30</v>
      </c>
      <c r="S4" s="5" t="s">
        <v>205</v>
      </c>
      <c r="T4" s="5" t="s">
        <v>206</v>
      </c>
      <c r="U4" s="5" t="s">
        <v>207</v>
      </c>
      <c r="V4" s="5" t="s">
        <v>31</v>
      </c>
      <c r="W4" s="5" t="s">
        <v>32</v>
      </c>
      <c r="X4" s="5" t="s">
        <v>33</v>
      </c>
      <c r="Y4" s="5" t="s">
        <v>34</v>
      </c>
      <c r="Z4" s="5" t="s">
        <v>35</v>
      </c>
      <c r="AA4" s="5" t="s">
        <v>36</v>
      </c>
      <c r="AB4" s="5" t="s">
        <v>37</v>
      </c>
      <c r="AC4" s="5" t="s">
        <v>38</v>
      </c>
      <c r="AD4" s="5" t="s">
        <v>39</v>
      </c>
      <c r="AE4" s="5" t="s">
        <v>40</v>
      </c>
      <c r="AF4" s="5" t="s">
        <v>199</v>
      </c>
      <c r="AG4" s="5" t="s">
        <v>200</v>
      </c>
      <c r="AH4" s="5" t="s">
        <v>201</v>
      </c>
      <c r="AI4" s="5" t="s">
        <v>202</v>
      </c>
      <c r="AJ4" s="5" t="s">
        <v>203</v>
      </c>
      <c r="AK4" s="5" t="s">
        <v>204</v>
      </c>
      <c r="AL4" s="5" t="s">
        <v>23</v>
      </c>
      <c r="AM4" s="5" t="s">
        <v>24</v>
      </c>
      <c r="AN4" s="5" t="s">
        <v>25</v>
      </c>
      <c r="AO4" s="5" t="s">
        <v>26</v>
      </c>
      <c r="AP4" s="5" t="s">
        <v>27</v>
      </c>
      <c r="AQ4" s="5" t="s">
        <v>28</v>
      </c>
      <c r="AR4" s="5" t="s">
        <v>29</v>
      </c>
      <c r="AS4" s="5" t="s">
        <v>30</v>
      </c>
      <c r="AT4" s="5" t="s">
        <v>205</v>
      </c>
      <c r="AU4" s="5" t="s">
        <v>206</v>
      </c>
      <c r="AV4" s="5" t="s">
        <v>207</v>
      </c>
      <c r="AW4" s="5" t="s">
        <v>31</v>
      </c>
      <c r="AX4" s="5" t="s">
        <v>32</v>
      </c>
      <c r="AY4" s="5" t="s">
        <v>33</v>
      </c>
      <c r="AZ4" s="5" t="s">
        <v>34</v>
      </c>
      <c r="BA4" s="5" t="s">
        <v>35</v>
      </c>
      <c r="BB4" s="5" t="s">
        <v>36</v>
      </c>
      <c r="BC4" s="5" t="s">
        <v>37</v>
      </c>
      <c r="BD4" s="5" t="s">
        <v>38</v>
      </c>
      <c r="BE4" s="5" t="s">
        <v>39</v>
      </c>
      <c r="BF4" s="5" t="s">
        <v>40</v>
      </c>
      <c r="BG4" s="5" t="s">
        <v>41</v>
      </c>
      <c r="BH4" s="5" t="s">
        <v>42</v>
      </c>
      <c r="BI4" s="13" t="s">
        <v>43</v>
      </c>
      <c r="BJ4" s="14" t="s">
        <v>44</v>
      </c>
      <c r="BK4" s="5" t="s">
        <v>208</v>
      </c>
      <c r="BL4" s="5" t="s">
        <v>20</v>
      </c>
    </row>
    <row r="5" spans="1:64">
      <c r="A5" s="6" t="s">
        <v>112</v>
      </c>
      <c r="B5" s="6" t="s">
        <v>113</v>
      </c>
      <c r="C5" s="6" t="s">
        <v>48</v>
      </c>
      <c r="D5" s="7" t="s">
        <v>114</v>
      </c>
      <c r="E5" s="8">
        <v>77</v>
      </c>
      <c r="F5" s="8">
        <v>83</v>
      </c>
      <c r="G5" s="8">
        <v>60</v>
      </c>
      <c r="H5" s="8">
        <v>66</v>
      </c>
      <c r="I5" s="8">
        <v>86</v>
      </c>
      <c r="J5" s="8">
        <v>94</v>
      </c>
      <c r="K5" s="8">
        <v>89</v>
      </c>
      <c r="L5" s="8">
        <v>93</v>
      </c>
      <c r="M5" s="8">
        <v>67</v>
      </c>
      <c r="N5" s="8">
        <v>80</v>
      </c>
      <c r="O5" s="8">
        <v>82</v>
      </c>
      <c r="P5" s="8">
        <v>60</v>
      </c>
      <c r="Q5" s="8">
        <v>72</v>
      </c>
      <c r="R5" s="8">
        <v>84</v>
      </c>
      <c r="S5" s="8">
        <v>90</v>
      </c>
      <c r="T5" s="8">
        <v>66</v>
      </c>
      <c r="U5" s="8">
        <v>86</v>
      </c>
      <c r="V5" s="8">
        <v>100</v>
      </c>
      <c r="W5" s="8">
        <v>68</v>
      </c>
      <c r="X5" s="8">
        <v>84</v>
      </c>
      <c r="Y5" s="8">
        <v>68</v>
      </c>
      <c r="Z5" s="8">
        <v>85</v>
      </c>
      <c r="AA5" s="8">
        <v>72</v>
      </c>
      <c r="AB5" s="8">
        <v>73</v>
      </c>
      <c r="AC5" s="8">
        <v>87</v>
      </c>
      <c r="AD5" s="8">
        <v>85</v>
      </c>
      <c r="AE5" s="8">
        <v>83</v>
      </c>
      <c r="AF5" s="7">
        <f>IF(ISNUMBER(E5),(IF(E5=100,5,IF(E5&gt;=60,LEFT(E5,1)-5+RIGHT(E5,1)*0.1,0))),IF(E5="补及",1,IF(E5="免考",2,0)))*E$3</f>
        <v>5.4</v>
      </c>
      <c r="AG5" s="7">
        <f t="shared" ref="AG5:BF5" si="0">IF(ISNUMBER(F5),(IF(F5=100,5,IF(F5&gt;=60,LEFT(F5,1)-5+RIGHT(F5,1)*0.1,0))),IF(F5="补及",1,IF(F5="免考",2,0)))*F$3</f>
        <v>6.6</v>
      </c>
      <c r="AH5" s="7">
        <f t="shared" si="0"/>
        <v>2</v>
      </c>
      <c r="AI5" s="7">
        <f t="shared" si="0"/>
        <v>6.4</v>
      </c>
      <c r="AJ5" s="7">
        <f t="shared" si="0"/>
        <v>3.6</v>
      </c>
      <c r="AK5" s="7">
        <f t="shared" si="0"/>
        <v>8.8</v>
      </c>
      <c r="AL5" s="7">
        <f t="shared" si="0"/>
        <v>1.95</v>
      </c>
      <c r="AM5" s="7">
        <f t="shared" si="0"/>
        <v>8.6</v>
      </c>
      <c r="AN5" s="7">
        <f t="shared" si="0"/>
        <v>5.1</v>
      </c>
      <c r="AO5" s="7">
        <f t="shared" si="0"/>
        <v>12</v>
      </c>
      <c r="AP5" s="7">
        <f t="shared" si="0"/>
        <v>3.2</v>
      </c>
      <c r="AQ5" s="7">
        <f t="shared" si="0"/>
        <v>3.5</v>
      </c>
      <c r="AR5" s="7">
        <f t="shared" si="0"/>
        <v>6.6</v>
      </c>
      <c r="AS5" s="7">
        <f t="shared" si="0"/>
        <v>6.8</v>
      </c>
      <c r="AT5" s="7">
        <f t="shared" si="0"/>
        <v>6</v>
      </c>
      <c r="AU5" s="7">
        <f t="shared" si="0"/>
        <v>3.2</v>
      </c>
      <c r="AV5" s="7">
        <f t="shared" si="0"/>
        <v>10.8</v>
      </c>
      <c r="AW5" s="7">
        <f t="shared" si="0"/>
        <v>10</v>
      </c>
      <c r="AX5" s="7">
        <f t="shared" si="0"/>
        <v>9</v>
      </c>
      <c r="AY5" s="7">
        <f t="shared" si="0"/>
        <v>1.7</v>
      </c>
      <c r="AZ5" s="7">
        <f t="shared" si="0"/>
        <v>14.4</v>
      </c>
      <c r="BA5" s="7">
        <f t="shared" si="0"/>
        <v>12.25</v>
      </c>
      <c r="BB5" s="7">
        <f t="shared" si="0"/>
        <v>6.6</v>
      </c>
      <c r="BC5" s="7">
        <f t="shared" si="0"/>
        <v>9.2</v>
      </c>
      <c r="BD5" s="7">
        <f t="shared" si="0"/>
        <v>7.4</v>
      </c>
      <c r="BE5" s="7">
        <f t="shared" si="0"/>
        <v>3.5</v>
      </c>
      <c r="BF5" s="7">
        <f t="shared" si="0"/>
        <v>6.6</v>
      </c>
      <c r="BG5" s="7" t="s">
        <v>115</v>
      </c>
      <c r="BH5" s="7">
        <f>SUM(E3:AE3)</f>
        <v>69.5</v>
      </c>
      <c r="BI5" s="15">
        <f>SUM(AF5:BF5)/BH5</f>
        <v>2.60719424460432</v>
      </c>
      <c r="BJ5" s="16">
        <f>BI5*10+50</f>
        <v>76.0719424460432</v>
      </c>
      <c r="BK5" s="6"/>
      <c r="BL5" s="6" t="s">
        <v>113</v>
      </c>
    </row>
    <row r="6" spans="1:64">
      <c r="A6" s="6" t="s">
        <v>116</v>
      </c>
      <c r="B6" s="6" t="s">
        <v>117</v>
      </c>
      <c r="C6" s="6" t="s">
        <v>48</v>
      </c>
      <c r="D6" s="7" t="s">
        <v>114</v>
      </c>
      <c r="E6" s="8">
        <v>79</v>
      </c>
      <c r="F6" s="8">
        <v>76</v>
      </c>
      <c r="G6" s="8">
        <v>61</v>
      </c>
      <c r="H6" s="8">
        <v>68</v>
      </c>
      <c r="I6" s="8">
        <v>90</v>
      </c>
      <c r="J6" s="8">
        <v>94</v>
      </c>
      <c r="K6" s="8">
        <v>90</v>
      </c>
      <c r="L6" s="8">
        <v>93</v>
      </c>
      <c r="M6" s="8">
        <v>72</v>
      </c>
      <c r="N6" s="8">
        <v>83</v>
      </c>
      <c r="O6" s="8">
        <v>82</v>
      </c>
      <c r="P6" s="8">
        <v>60</v>
      </c>
      <c r="Q6" s="8">
        <v>72</v>
      </c>
      <c r="R6" s="8">
        <v>84</v>
      </c>
      <c r="S6" s="8">
        <v>90</v>
      </c>
      <c r="T6" s="8">
        <v>68</v>
      </c>
      <c r="U6" s="8">
        <v>86</v>
      </c>
      <c r="V6" s="8">
        <v>100</v>
      </c>
      <c r="W6" s="8">
        <v>66</v>
      </c>
      <c r="X6" s="8">
        <v>83</v>
      </c>
      <c r="Y6" s="8">
        <v>63</v>
      </c>
      <c r="Z6" s="8">
        <v>84</v>
      </c>
      <c r="AA6" s="8">
        <v>76</v>
      </c>
      <c r="AB6" s="8">
        <v>73</v>
      </c>
      <c r="AC6" s="8">
        <v>90</v>
      </c>
      <c r="AD6" s="8">
        <v>83</v>
      </c>
      <c r="AE6" s="8">
        <v>82</v>
      </c>
      <c r="AF6" s="7">
        <f t="shared" ref="AF6:BF6" si="1">IF(ISNUMBER(E6),(IF(E6=100,5,IF(E6&gt;=60,LEFT(E6,1)-5+RIGHT(E6,1)*0.1,0))),IF(E6="补及",1,IF(E6="免考",2,0)))*E$3</f>
        <v>5.8</v>
      </c>
      <c r="AG6" s="7">
        <f t="shared" si="1"/>
        <v>5.2</v>
      </c>
      <c r="AH6" s="7">
        <f t="shared" si="1"/>
        <v>2.2</v>
      </c>
      <c r="AI6" s="7">
        <f t="shared" si="1"/>
        <v>7.2</v>
      </c>
      <c r="AJ6" s="7">
        <f t="shared" si="1"/>
        <v>4</v>
      </c>
      <c r="AK6" s="7">
        <f t="shared" si="1"/>
        <v>8.8</v>
      </c>
      <c r="AL6" s="7">
        <f t="shared" si="1"/>
        <v>2</v>
      </c>
      <c r="AM6" s="7">
        <f t="shared" si="1"/>
        <v>8.6</v>
      </c>
      <c r="AN6" s="7">
        <f t="shared" si="1"/>
        <v>6.6</v>
      </c>
      <c r="AO6" s="7">
        <f t="shared" si="1"/>
        <v>13.2</v>
      </c>
      <c r="AP6" s="7">
        <f t="shared" si="1"/>
        <v>3.2</v>
      </c>
      <c r="AQ6" s="7">
        <f t="shared" si="1"/>
        <v>3.5</v>
      </c>
      <c r="AR6" s="7">
        <f t="shared" si="1"/>
        <v>6.6</v>
      </c>
      <c r="AS6" s="7">
        <f t="shared" si="1"/>
        <v>6.8</v>
      </c>
      <c r="AT6" s="7">
        <f t="shared" si="1"/>
        <v>6</v>
      </c>
      <c r="AU6" s="7">
        <f t="shared" si="1"/>
        <v>3.6</v>
      </c>
      <c r="AV6" s="7">
        <f t="shared" si="1"/>
        <v>10.8</v>
      </c>
      <c r="AW6" s="7">
        <f t="shared" si="1"/>
        <v>10</v>
      </c>
      <c r="AX6" s="7">
        <f t="shared" si="1"/>
        <v>8</v>
      </c>
      <c r="AY6" s="7">
        <f t="shared" si="1"/>
        <v>1.65</v>
      </c>
      <c r="AZ6" s="7">
        <f t="shared" si="1"/>
        <v>10.4</v>
      </c>
      <c r="BA6" s="7">
        <f t="shared" si="1"/>
        <v>11.9</v>
      </c>
      <c r="BB6" s="7">
        <f t="shared" si="1"/>
        <v>7.8</v>
      </c>
      <c r="BC6" s="7">
        <f t="shared" si="1"/>
        <v>9.2</v>
      </c>
      <c r="BD6" s="7">
        <f t="shared" si="1"/>
        <v>8</v>
      </c>
      <c r="BE6" s="7">
        <f t="shared" si="1"/>
        <v>3.3</v>
      </c>
      <c r="BF6" s="7">
        <f t="shared" si="1"/>
        <v>6.4</v>
      </c>
      <c r="BG6" s="7" t="s">
        <v>115</v>
      </c>
      <c r="BH6" s="7">
        <v>69.5</v>
      </c>
      <c r="BI6" s="15">
        <f>SUM(AF6:BF6)/BH6</f>
        <v>2.60071942446043</v>
      </c>
      <c r="BJ6" s="16">
        <f>BI6*10+50</f>
        <v>76.0071942446043</v>
      </c>
      <c r="BK6" s="6"/>
      <c r="BL6" s="6" t="s">
        <v>117</v>
      </c>
    </row>
    <row r="7" spans="1:64">
      <c r="A7" s="6" t="s">
        <v>174</v>
      </c>
      <c r="B7" s="6" t="s">
        <v>175</v>
      </c>
      <c r="C7" s="6" t="s">
        <v>48</v>
      </c>
      <c r="D7" s="7" t="s">
        <v>176</v>
      </c>
      <c r="E7" s="6" t="s">
        <v>209</v>
      </c>
      <c r="F7" s="6" t="s">
        <v>209</v>
      </c>
      <c r="G7" s="8">
        <v>60</v>
      </c>
      <c r="H7" s="8">
        <v>62</v>
      </c>
      <c r="I7" s="6" t="s">
        <v>209</v>
      </c>
      <c r="J7" s="8">
        <v>95</v>
      </c>
      <c r="K7" s="8">
        <v>88</v>
      </c>
      <c r="L7" s="8">
        <v>86</v>
      </c>
      <c r="M7" s="8">
        <v>60</v>
      </c>
      <c r="N7" s="8">
        <v>60</v>
      </c>
      <c r="O7" s="8">
        <v>76</v>
      </c>
      <c r="P7" s="8">
        <v>60</v>
      </c>
      <c r="Q7" s="8">
        <v>60</v>
      </c>
      <c r="R7" s="8">
        <v>68</v>
      </c>
      <c r="S7" s="8">
        <v>90</v>
      </c>
      <c r="T7" s="6" t="s">
        <v>209</v>
      </c>
      <c r="U7" s="6" t="s">
        <v>209</v>
      </c>
      <c r="V7" s="8">
        <v>90</v>
      </c>
      <c r="W7" s="8">
        <v>60</v>
      </c>
      <c r="X7" s="8">
        <v>67</v>
      </c>
      <c r="Y7" s="8">
        <v>61</v>
      </c>
      <c r="Z7" s="8">
        <v>67</v>
      </c>
      <c r="AA7" s="8">
        <v>66</v>
      </c>
      <c r="AB7" s="8">
        <v>75</v>
      </c>
      <c r="AC7" s="8">
        <v>61</v>
      </c>
      <c r="AD7" s="8">
        <v>66</v>
      </c>
      <c r="AE7" s="8">
        <v>78</v>
      </c>
      <c r="AF7" s="7">
        <f t="shared" ref="AF7:BF7" si="2">IF(ISNUMBER(E7),(IF(E7=100,5,IF(E7&gt;=60,LEFT(E7,1)-5+RIGHT(E7,1)*0.1,0))),IF(E7="补及",1,IF(E7="免考",2,0)))*E$3</f>
        <v>0</v>
      </c>
      <c r="AG7" s="7">
        <f t="shared" si="2"/>
        <v>0</v>
      </c>
      <c r="AH7" s="7">
        <f t="shared" si="2"/>
        <v>2</v>
      </c>
      <c r="AI7" s="7">
        <f t="shared" si="2"/>
        <v>4.8</v>
      </c>
      <c r="AJ7" s="7">
        <f t="shared" si="2"/>
        <v>0</v>
      </c>
      <c r="AK7" s="7">
        <f t="shared" si="2"/>
        <v>9</v>
      </c>
      <c r="AL7" s="7">
        <f t="shared" si="2"/>
        <v>1.9</v>
      </c>
      <c r="AM7" s="7">
        <f t="shared" si="2"/>
        <v>7.2</v>
      </c>
      <c r="AN7" s="7">
        <f t="shared" si="2"/>
        <v>3</v>
      </c>
      <c r="AO7" s="7">
        <f t="shared" si="2"/>
        <v>4</v>
      </c>
      <c r="AP7" s="7">
        <f t="shared" si="2"/>
        <v>2.6</v>
      </c>
      <c r="AQ7" s="7">
        <f t="shared" si="2"/>
        <v>3.5</v>
      </c>
      <c r="AR7" s="7">
        <f t="shared" si="2"/>
        <v>3</v>
      </c>
      <c r="AS7" s="7">
        <f t="shared" si="2"/>
        <v>3.6</v>
      </c>
      <c r="AT7" s="7">
        <f t="shared" si="2"/>
        <v>6</v>
      </c>
      <c r="AU7" s="7">
        <f t="shared" si="2"/>
        <v>0</v>
      </c>
      <c r="AV7" s="7">
        <f t="shared" si="2"/>
        <v>0</v>
      </c>
      <c r="AW7" s="7">
        <f t="shared" si="2"/>
        <v>8</v>
      </c>
      <c r="AX7" s="7">
        <f t="shared" si="2"/>
        <v>5</v>
      </c>
      <c r="AY7" s="7">
        <f t="shared" si="2"/>
        <v>0.85</v>
      </c>
      <c r="AZ7" s="7">
        <f t="shared" si="2"/>
        <v>8.8</v>
      </c>
      <c r="BA7" s="7">
        <f t="shared" si="2"/>
        <v>5.95</v>
      </c>
      <c r="BB7" s="7">
        <f t="shared" si="2"/>
        <v>4.8</v>
      </c>
      <c r="BC7" s="7">
        <f t="shared" si="2"/>
        <v>10</v>
      </c>
      <c r="BD7" s="7">
        <f t="shared" si="2"/>
        <v>2.2</v>
      </c>
      <c r="BE7" s="7">
        <f t="shared" si="2"/>
        <v>1.6</v>
      </c>
      <c r="BF7" s="7">
        <f t="shared" si="2"/>
        <v>5.6</v>
      </c>
      <c r="BG7" s="7" t="s">
        <v>115</v>
      </c>
      <c r="BH7" s="7">
        <v>59.5</v>
      </c>
      <c r="BI7" s="15">
        <f>SUM(AF7:BF7)/BH7</f>
        <v>1.73781512605042</v>
      </c>
      <c r="BJ7" s="16">
        <f>BI7*10+50</f>
        <v>67.3781512605042</v>
      </c>
      <c r="BK7" s="6"/>
      <c r="BL7" s="6" t="s">
        <v>175</v>
      </c>
    </row>
  </sheetData>
  <autoFilter xmlns:etc="http://www.wps.cn/officeDocument/2017/etCustomData" ref="A4:BL7" etc:filterBottomFollowUsedRange="0">
    <extLst/>
  </autoFilter>
  <mergeCells count="1">
    <mergeCell ref="A1:BL2"/>
  </mergeCells>
  <pageMargins left="0.7" right="0.7" top="0.75" bottom="0.75" header="0.3" footer="0.3"/>
  <headerFooter>
    <oddFooter>&amp;C
&amp;10第&amp;P页 / 共&amp;N页&amp;R&amp;10 广州华立科技职业学院
2025年08月29日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成绩信息总表</vt:lpstr>
      <vt:lpstr>23中药1班</vt:lpstr>
      <vt:lpstr>23中药2班</vt:lpstr>
      <vt:lpstr>成绩信息 (转专业)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小小世界</cp:lastModifiedBy>
  <dcterms:created xsi:type="dcterms:W3CDTF">2025-08-29T08:50:00Z</dcterms:created>
  <dcterms:modified xsi:type="dcterms:W3CDTF">2025-09-08T12:41:48Z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C005A1A64BFC4AA582C468BDF891B562_12</vt:lpwstr>
  </property>
  <property fmtid="{D5CDD505-2E9C-101B-9397-08002B2CF9AE}" pid="3" name="KSOProductBuildVer">
    <vt:lpwstr>2052-12.1.0.22529</vt:lpwstr>
  </property>
</Properties>
</file>